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3" l="1"/>
  <c r="K34" i="3"/>
  <c r="J34" i="3"/>
  <c r="I34" i="3"/>
  <c r="R33" i="3"/>
  <c r="Q33" i="3"/>
  <c r="R32" i="3"/>
  <c r="Q32" i="3"/>
  <c r="O32" i="3"/>
  <c r="N32" i="3"/>
  <c r="M32" i="3"/>
  <c r="L32" i="3"/>
  <c r="R31" i="3"/>
  <c r="Q31" i="3"/>
  <c r="O31" i="3"/>
  <c r="M31" i="3"/>
  <c r="L31" i="3"/>
  <c r="O30" i="3"/>
  <c r="N30" i="3"/>
  <c r="N34" i="3" s="1"/>
  <c r="M30" i="3"/>
  <c r="L30" i="3"/>
  <c r="G30" i="3"/>
  <c r="R29" i="3"/>
  <c r="Q29" i="3"/>
  <c r="O29" i="3"/>
  <c r="M29" i="3"/>
  <c r="L29" i="3"/>
  <c r="O28" i="3"/>
  <c r="M28" i="3"/>
  <c r="M34" i="3" s="1"/>
  <c r="L28" i="3"/>
  <c r="R26" i="3"/>
  <c r="Q26" i="3"/>
  <c r="R21" i="3"/>
  <c r="R34" i="3" s="1"/>
  <c r="Q21" i="3"/>
  <c r="Q34" i="3" s="1"/>
  <c r="P21" i="3"/>
  <c r="P34" i="3" s="1"/>
  <c r="O21" i="3"/>
  <c r="H21" i="3"/>
  <c r="H34" i="3" s="1"/>
  <c r="G21" i="3"/>
  <c r="G34" i="3" s="1"/>
  <c r="O20" i="3"/>
  <c r="O34" i="3" s="1"/>
  <c r="K29" i="2" l="1"/>
  <c r="J29" i="2"/>
  <c r="N28" i="2"/>
  <c r="N30" i="2" s="1"/>
  <c r="M28" i="2"/>
  <c r="L28" i="2"/>
  <c r="K28" i="2"/>
  <c r="J28" i="2"/>
  <c r="I28" i="2"/>
  <c r="G28" i="2" s="1"/>
  <c r="H28" i="2"/>
  <c r="M27" i="2"/>
  <c r="M30" i="2" s="1"/>
  <c r="L27" i="2"/>
  <c r="L30" i="2" s="1"/>
  <c r="K27" i="2"/>
  <c r="K30" i="2" s="1"/>
  <c r="J27" i="2"/>
  <c r="J30" i="2" s="1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<sst xmlns="http://schemas.openxmlformats.org/spreadsheetml/2006/main" count="127" uniqueCount="72">
  <si>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</si>
  <si>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</si>
  <si>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</si>
  <si>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</si>
  <si>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</si>
  <si>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</si>
  <si>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</si>
  <si>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</si>
  <si>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</si>
  <si>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</si>
  <si>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</si>
  <si>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</si>
  <si>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</si>
  <si>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</si>
  <si>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</si>
  <si>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</si>
  <si>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</si>
  <si>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</si>
  <si>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</si>
  <si>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</si>
  <si>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</si>
  <si>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</si>
  <si>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</si>
  <si>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</si>
  <si>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</si>
  <si>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</si>
  <si>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</si>
  <si>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</si>
  <si>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</si>
  <si>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</si>
  <si>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</si>
  <si>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</si>
  <si>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</si>
  <si>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</si>
  <si>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</si>
  <si>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</si>
  <si>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</si>
  <si>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</si>
  <si>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</si>
  <si>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</si>
  <si>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</si>
  <si>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</si>
  <si>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</si>
  <si>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</si>
  <si>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</si>
  <si>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</si>
  <si>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</si>
  <si>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</si>
  <si>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</si>
  <si>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</si>
  <si>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</si>
  <si>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</si>
  <si>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</si>
  <si>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</si>
  <si>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</si>
  <si>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</si>
  <si>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</si>
  <si>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</si>
  <si>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</si>
  <si>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</si>
  <si>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</si>
  <si>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</si>
  <si>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</si>
  <si>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</si>
  <si>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</si>
  <si>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</si>
  <si>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</si>
  <si>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</si>
  <si>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в сеть газораспределения Красная Поляна</t>
  </si>
  <si>
    <r>
      <rPr>
        <u/>
        <sz val="14"/>
        <color theme="1"/>
        <rFont val="Times New Roman"/>
        <family val="1"/>
        <charset val="204"/>
      </rPr>
      <t>в</t>
    </r>
    <r>
      <rPr>
        <b/>
        <u/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</si>
  <si>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ноябрь</t>
  </si>
  <si>
    <t>ноябрь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</si>
</sst>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0" fillId="0" borderId="1" xfId="0" applyBorder="1"/>
    <xf numFmtId="0" fontId="1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1" fontId="13" fillId="0" borderId="2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2" fontId="13" fillId="0" borderId="2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1" fontId="13" fillId="0" borderId="34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2" fontId="13" fillId="0" borderId="31" xfId="0" applyNumberFormat="1" applyFont="1" applyBorder="1" applyAlignment="1">
      <alignment horizontal="center" vertical="center"/>
    </xf>
    <xf numFmtId="2" fontId="13" fillId="0" borderId="41" xfId="0" applyNumberFormat="1" applyFont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33" xfId="0" applyNumberFormat="1" applyFont="1" applyBorder="1" applyAlignment="1">
      <alignment horizontal="center" vertical="center"/>
    </xf>
    <xf numFmtId="2" fontId="13" fillId="0" borderId="29" xfId="0" applyNumberFormat="1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2" fontId="13" fillId="0" borderId="72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" fontId="13" fillId="0" borderId="45" xfId="0" applyNumberFormat="1" applyFont="1" applyBorder="1" applyAlignment="1">
      <alignment horizontal="center" vertical="center"/>
    </xf>
    <xf numFmtId="2" fontId="13" fillId="0" borderId="46" xfId="0" applyNumberFormat="1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1" fontId="13" fillId="0" borderId="46" xfId="0" applyNumberFormat="1" applyFont="1" applyBorder="1" applyAlignment="1">
      <alignment horizontal="center" vertical="center"/>
    </xf>
    <xf numFmtId="0" fontId="14" fillId="0" borderId="40" xfId="0" applyFont="1" applyBorder="1"/>
    <xf numFmtId="0" fontId="14" fillId="0" borderId="41" xfId="0" applyFont="1" applyBorder="1"/>
    <xf numFmtId="0" fontId="14" fillId="0" borderId="42" xfId="0" applyFont="1" applyBorder="1"/>
    <xf numFmtId="0" fontId="13" fillId="3" borderId="23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2" fontId="13" fillId="3" borderId="25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1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2" fontId="13" fillId="3" borderId="31" xfId="0" applyNumberFormat="1" applyFont="1" applyFill="1" applyBorder="1" applyAlignment="1">
      <alignment horizontal="center" vertical="center"/>
    </xf>
    <xf numFmtId="2" fontId="13" fillId="3" borderId="34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32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textRotation="90"/>
    </xf>
    <xf numFmtId="0" fontId="1" fillId="0" borderId="64" xfId="0" applyFont="1" applyBorder="1" applyAlignment="1">
      <alignment horizontal="center" vertical="center" textRotation="90"/>
    </xf>
    <xf numFmtId="0" fontId="1" fillId="0" borderId="70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42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K14" sqref="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51" t="s">
        <v>66</v>
      </c>
      <c r="C8" s="152"/>
      <c r="D8" s="152"/>
      <c r="E8" s="152"/>
      <c r="F8" s="152"/>
      <c r="G8" s="152"/>
      <c r="H8" s="152"/>
      <c r="I8" s="152"/>
      <c r="J8" s="152"/>
      <c r="K8" s="153"/>
    </row>
    <row r="9" spans="2:17" ht="19.5" customHeight="1" x14ac:dyDescent="0.25">
      <c r="B9" s="154" t="s">
        <v>54</v>
      </c>
      <c r="C9" s="155"/>
      <c r="D9" s="155"/>
      <c r="E9" s="155"/>
      <c r="F9" s="155"/>
      <c r="G9" s="155"/>
      <c r="H9" s="155"/>
      <c r="I9" s="155"/>
      <c r="J9" s="155"/>
      <c r="K9" s="156"/>
    </row>
    <row r="10" spans="2:17" ht="15.75" customHeight="1" x14ac:dyDescent="0.3">
      <c r="B10" s="157" t="s">
        <v>68</v>
      </c>
      <c r="C10" s="158"/>
      <c r="D10" s="158"/>
      <c r="E10" s="158"/>
      <c r="F10" s="158"/>
      <c r="G10" s="158"/>
      <c r="H10" s="158"/>
      <c r="I10" s="158"/>
      <c r="J10" s="158"/>
      <c r="K10" s="159"/>
    </row>
    <row r="11" spans="2:17" ht="18" x14ac:dyDescent="0.25">
      <c r="B11" s="160" t="s">
        <v>15</v>
      </c>
      <c r="C11" s="161"/>
      <c r="D11" s="161"/>
      <c r="E11" s="161"/>
      <c r="F11" s="161"/>
      <c r="G11" s="161"/>
      <c r="H11" s="161"/>
      <c r="I11" s="161"/>
      <c r="J11" s="161"/>
      <c r="K11" s="162"/>
    </row>
    <row r="12" spans="2:17" ht="18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71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50" t="s">
        <v>0</v>
      </c>
      <c r="C15" s="150" t="s">
        <v>1</v>
      </c>
      <c r="D15" s="150"/>
      <c r="E15" s="150" t="s">
        <v>4</v>
      </c>
      <c r="F15" s="150"/>
      <c r="G15" s="150"/>
      <c r="H15" s="150" t="s">
        <v>5</v>
      </c>
      <c r="I15" s="150"/>
      <c r="J15" s="150" t="s">
        <v>6</v>
      </c>
      <c r="K15" s="150"/>
      <c r="L15" s="2"/>
      <c r="M15" s="2"/>
      <c r="N15" s="2"/>
      <c r="O15" s="2"/>
      <c r="P15" s="2"/>
      <c r="Q15" s="3"/>
    </row>
    <row r="16" spans="2:17" ht="70.5" customHeight="1" x14ac:dyDescent="0.25">
      <c r="B16" s="150"/>
      <c r="C16" s="150" t="s">
        <v>2</v>
      </c>
      <c r="D16" s="150" t="s">
        <v>3</v>
      </c>
      <c r="E16" s="150" t="s">
        <v>7</v>
      </c>
      <c r="F16" s="150"/>
      <c r="G16" s="150" t="s">
        <v>10</v>
      </c>
      <c r="H16" s="150" t="s">
        <v>11</v>
      </c>
      <c r="I16" s="150" t="s">
        <v>12</v>
      </c>
      <c r="J16" s="150" t="s">
        <v>13</v>
      </c>
      <c r="K16" s="150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50"/>
      <c r="C17" s="150"/>
      <c r="D17" s="150"/>
      <c r="E17" s="5" t="s">
        <v>8</v>
      </c>
      <c r="F17" s="5" t="s">
        <v>9</v>
      </c>
      <c r="G17" s="150"/>
      <c r="H17" s="150"/>
      <c r="I17" s="150"/>
      <c r="J17" s="150"/>
      <c r="K17" s="150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3" zoomScale="110" zoomScaleNormal="100" zoomScaleSheetLayoutView="110" workbookViewId="0">
      <selection activeCell="H26" sqref="H26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51" t="s">
        <v>65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4"/>
    </row>
    <row r="10" spans="2:14" ht="18" x14ac:dyDescent="0.25">
      <c r="B10" s="154" t="s">
        <v>64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6"/>
    </row>
    <row r="11" spans="2:14" ht="18.75" x14ac:dyDescent="0.3">
      <c r="B11" s="177" t="s">
        <v>69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9"/>
    </row>
    <row r="12" spans="2:14" ht="18" x14ac:dyDescent="0.25">
      <c r="B12" s="180" t="s">
        <v>38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2"/>
    </row>
    <row r="13" spans="2:14" ht="18" x14ac:dyDescent="0.2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33" t="s">
        <v>70</v>
      </c>
      <c r="N14" s="33">
        <v>2021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8"/>
      <c r="N15" s="18"/>
    </row>
    <row r="16" spans="2:14" x14ac:dyDescent="0.25">
      <c r="B16" s="165" t="s">
        <v>16</v>
      </c>
      <c r="C16" s="165" t="s">
        <v>17</v>
      </c>
      <c r="D16" s="165"/>
      <c r="E16" s="184"/>
      <c r="F16" s="185" t="s">
        <v>18</v>
      </c>
      <c r="G16" s="186"/>
      <c r="H16" s="185" t="s">
        <v>21</v>
      </c>
      <c r="I16" s="186"/>
      <c r="J16" s="185" t="s">
        <v>22</v>
      </c>
      <c r="K16" s="187"/>
      <c r="L16" s="187"/>
      <c r="M16" s="187"/>
      <c r="N16" s="186"/>
    </row>
    <row r="17" spans="2:14" x14ac:dyDescent="0.25">
      <c r="B17" s="165"/>
      <c r="C17" s="165"/>
      <c r="D17" s="165"/>
      <c r="E17" s="184"/>
      <c r="F17" s="188" t="s">
        <v>19</v>
      </c>
      <c r="G17" s="166" t="s">
        <v>20</v>
      </c>
      <c r="H17" s="188" t="s">
        <v>19</v>
      </c>
      <c r="I17" s="166" t="s">
        <v>20</v>
      </c>
      <c r="J17" s="188" t="str">
        <f>F17</f>
        <v>количество</v>
      </c>
      <c r="K17" s="165" t="str">
        <f>I17</f>
        <v>объем, м3/час</v>
      </c>
      <c r="L17" s="165" t="s">
        <v>23</v>
      </c>
      <c r="M17" s="165"/>
      <c r="N17" s="166"/>
    </row>
    <row r="18" spans="2:14" ht="42.75" x14ac:dyDescent="0.25">
      <c r="B18" s="165"/>
      <c r="C18" s="165"/>
      <c r="D18" s="165"/>
      <c r="E18" s="184"/>
      <c r="F18" s="188"/>
      <c r="G18" s="166"/>
      <c r="H18" s="188"/>
      <c r="I18" s="166"/>
      <c r="J18" s="188"/>
      <c r="K18" s="165"/>
      <c r="L18" s="21" t="s">
        <v>24</v>
      </c>
      <c r="M18" s="21" t="s">
        <v>25</v>
      </c>
      <c r="N18" s="23" t="s">
        <v>26</v>
      </c>
    </row>
    <row r="19" spans="2:14" ht="15.75" thickBot="1" x14ac:dyDescent="0.3">
      <c r="B19" s="183"/>
      <c r="C19" s="183">
        <v>1</v>
      </c>
      <c r="D19" s="183"/>
      <c r="E19" s="189"/>
      <c r="F19" s="39">
        <v>2</v>
      </c>
      <c r="G19" s="40">
        <v>3</v>
      </c>
      <c r="H19" s="39">
        <v>4</v>
      </c>
      <c r="I19" s="40">
        <v>5</v>
      </c>
      <c r="J19" s="39">
        <v>6</v>
      </c>
      <c r="K19" s="22">
        <v>7</v>
      </c>
      <c r="L19" s="22">
        <v>8</v>
      </c>
      <c r="M19" s="22">
        <v>9</v>
      </c>
      <c r="N19" s="40">
        <v>10</v>
      </c>
    </row>
    <row r="20" spans="2:14" ht="15.75" thickBot="1" x14ac:dyDescent="0.3">
      <c r="B20" s="34">
        <v>1</v>
      </c>
      <c r="C20" s="203" t="s">
        <v>27</v>
      </c>
      <c r="D20" s="204"/>
      <c r="E20" s="205"/>
      <c r="F20" s="41"/>
      <c r="G20" s="42"/>
      <c r="H20" s="41"/>
      <c r="I20" s="42"/>
      <c r="J20" s="41"/>
      <c r="K20" s="43"/>
      <c r="L20" s="43"/>
      <c r="M20" s="43"/>
      <c r="N20" s="42"/>
    </row>
    <row r="21" spans="2:14" x14ac:dyDescent="0.25">
      <c r="B21" s="35">
        <v>2</v>
      </c>
      <c r="C21" s="206" t="s">
        <v>28</v>
      </c>
      <c r="D21" s="209" t="s">
        <v>31</v>
      </c>
      <c r="E21" s="106" t="s">
        <v>33</v>
      </c>
      <c r="F21" s="142">
        <v>0</v>
      </c>
      <c r="G21" s="144">
        <v>0</v>
      </c>
      <c r="H21" s="142">
        <v>0</v>
      </c>
      <c r="I21" s="144">
        <v>0</v>
      </c>
      <c r="J21" s="142">
        <v>0</v>
      </c>
      <c r="K21" s="144">
        <v>0</v>
      </c>
      <c r="L21" s="142">
        <v>0</v>
      </c>
      <c r="M21" s="146">
        <v>0</v>
      </c>
      <c r="N21" s="148">
        <v>0</v>
      </c>
    </row>
    <row r="22" spans="2:14" ht="30.75" thickBot="1" x14ac:dyDescent="0.3">
      <c r="B22" s="36">
        <v>3</v>
      </c>
      <c r="C22" s="207"/>
      <c r="D22" s="210"/>
      <c r="E22" s="105" t="s">
        <v>34</v>
      </c>
      <c r="F22" s="143"/>
      <c r="G22" s="145"/>
      <c r="H22" s="143"/>
      <c r="I22" s="145"/>
      <c r="J22" s="143"/>
      <c r="K22" s="145"/>
      <c r="L22" s="143"/>
      <c r="M22" s="147"/>
      <c r="N22" s="149"/>
    </row>
    <row r="23" spans="2:14" x14ac:dyDescent="0.25">
      <c r="B23" s="36">
        <v>4</v>
      </c>
      <c r="C23" s="207"/>
      <c r="D23" s="192" t="s">
        <v>32</v>
      </c>
      <c r="E23" s="106" t="s">
        <v>33</v>
      </c>
      <c r="F23" s="167">
        <v>0</v>
      </c>
      <c r="G23" s="190">
        <v>0</v>
      </c>
      <c r="H23" s="167">
        <v>0</v>
      </c>
      <c r="I23" s="190">
        <v>0</v>
      </c>
      <c r="J23" s="167">
        <v>0</v>
      </c>
      <c r="K23" s="190">
        <v>0</v>
      </c>
      <c r="L23" s="167">
        <v>0</v>
      </c>
      <c r="M23" s="169">
        <v>0</v>
      </c>
      <c r="N23" s="171">
        <v>0</v>
      </c>
    </row>
    <row r="24" spans="2:14" ht="30.75" thickBot="1" x14ac:dyDescent="0.3">
      <c r="B24" s="37">
        <v>5</v>
      </c>
      <c r="C24" s="208"/>
      <c r="D24" s="193"/>
      <c r="E24" s="107" t="s">
        <v>34</v>
      </c>
      <c r="F24" s="168"/>
      <c r="G24" s="191"/>
      <c r="H24" s="168"/>
      <c r="I24" s="191"/>
      <c r="J24" s="168"/>
      <c r="K24" s="191"/>
      <c r="L24" s="168"/>
      <c r="M24" s="170"/>
      <c r="N24" s="172"/>
    </row>
    <row r="25" spans="2:14" ht="30" x14ac:dyDescent="0.25">
      <c r="B25" s="35">
        <v>6</v>
      </c>
      <c r="C25" s="211" t="s">
        <v>29</v>
      </c>
      <c r="D25" s="27" t="s">
        <v>31</v>
      </c>
      <c r="E25" s="104" t="s">
        <v>34</v>
      </c>
      <c r="F25" s="73">
        <v>0</v>
      </c>
      <c r="G25" s="103">
        <v>0</v>
      </c>
      <c r="H25" s="73">
        <v>0</v>
      </c>
      <c r="I25" s="103">
        <v>0</v>
      </c>
      <c r="J25" s="73">
        <v>0</v>
      </c>
      <c r="K25" s="103">
        <v>0</v>
      </c>
      <c r="L25" s="73">
        <v>0</v>
      </c>
      <c r="M25" s="90">
        <v>0</v>
      </c>
      <c r="N25" s="120">
        <v>0</v>
      </c>
    </row>
    <row r="26" spans="2:14" ht="30.75" thickBot="1" x14ac:dyDescent="0.3">
      <c r="B26" s="37">
        <v>7</v>
      </c>
      <c r="C26" s="212"/>
      <c r="D26" s="28" t="s">
        <v>32</v>
      </c>
      <c r="E26" s="105" t="s">
        <v>34</v>
      </c>
      <c r="F26" s="92">
        <v>0</v>
      </c>
      <c r="G26" s="110">
        <v>0</v>
      </c>
      <c r="H26" s="121">
        <v>0</v>
      </c>
      <c r="I26" s="122">
        <v>0</v>
      </c>
      <c r="J26" s="121">
        <v>0</v>
      </c>
      <c r="K26" s="122">
        <v>0</v>
      </c>
      <c r="L26" s="121">
        <v>0</v>
      </c>
      <c r="M26" s="123">
        <v>0</v>
      </c>
      <c r="N26" s="124">
        <v>0</v>
      </c>
    </row>
    <row r="27" spans="2:14" ht="30" x14ac:dyDescent="0.25">
      <c r="B27" s="35">
        <v>8</v>
      </c>
      <c r="C27" s="211" t="s">
        <v>30</v>
      </c>
      <c r="D27" s="27" t="s">
        <v>31</v>
      </c>
      <c r="E27" s="104" t="s">
        <v>34</v>
      </c>
      <c r="F27" s="73">
        <v>0</v>
      </c>
      <c r="G27" s="103">
        <v>0</v>
      </c>
      <c r="H27" s="73">
        <v>0</v>
      </c>
      <c r="I27" s="103">
        <v>0</v>
      </c>
      <c r="J27" s="73">
        <f>L27+M27+N27</f>
        <v>0</v>
      </c>
      <c r="K27" s="103">
        <f t="shared" ref="K27:N28" si="0">0+0+0+0+0+0+0+0+0+0+0+0+0+0+0+0+0+0+0+0+0</f>
        <v>0</v>
      </c>
      <c r="L27" s="73">
        <f t="shared" si="0"/>
        <v>0</v>
      </c>
      <c r="M27" s="90">
        <f t="shared" si="0"/>
        <v>0</v>
      </c>
      <c r="N27" s="120">
        <v>0</v>
      </c>
    </row>
    <row r="28" spans="2:14" ht="30.75" thickBot="1" x14ac:dyDescent="0.3">
      <c r="B28" s="37">
        <v>9</v>
      </c>
      <c r="C28" s="212"/>
      <c r="D28" s="28" t="s">
        <v>32</v>
      </c>
      <c r="E28" s="105" t="s">
        <v>34</v>
      </c>
      <c r="F28" s="92">
        <v>0</v>
      </c>
      <c r="G28" s="110">
        <f t="shared" ref="G28" si="1">I28+K28</f>
        <v>0</v>
      </c>
      <c r="H28" s="92">
        <f t="shared" ref="H28:I28" si="2">0+0+0+0+0+0+0+0+0+0+0+0+0+0+0+0+0+0+0+0+0</f>
        <v>0</v>
      </c>
      <c r="I28" s="110">
        <f t="shared" si="2"/>
        <v>0</v>
      </c>
      <c r="J28" s="85">
        <f>L28+M28+N28</f>
        <v>0</v>
      </c>
      <c r="K28" s="116">
        <f t="shared" si="0"/>
        <v>0</v>
      </c>
      <c r="L28" s="92">
        <f t="shared" si="0"/>
        <v>0</v>
      </c>
      <c r="M28" s="94">
        <f t="shared" si="0"/>
        <v>0</v>
      </c>
      <c r="N28" s="125">
        <f t="shared" si="0"/>
        <v>0</v>
      </c>
    </row>
    <row r="29" spans="2:14" ht="15.75" thickBot="1" x14ac:dyDescent="0.3">
      <c r="B29" s="35">
        <v>10</v>
      </c>
      <c r="C29" s="194" t="s">
        <v>35</v>
      </c>
      <c r="D29" s="195"/>
      <c r="E29" s="196"/>
      <c r="F29" s="126">
        <v>0</v>
      </c>
      <c r="G29" s="127">
        <v>0</v>
      </c>
      <c r="H29" s="126">
        <v>0</v>
      </c>
      <c r="I29" s="128">
        <v>0</v>
      </c>
      <c r="J29" s="129">
        <f>L29+M29+N29</f>
        <v>0</v>
      </c>
      <c r="K29" s="130">
        <f>0</f>
        <v>0</v>
      </c>
      <c r="L29" s="131">
        <v>0</v>
      </c>
      <c r="M29" s="132">
        <v>0</v>
      </c>
      <c r="N29" s="133">
        <v>0</v>
      </c>
    </row>
    <row r="30" spans="2:14" ht="18.75" customHeight="1" thickBot="1" x14ac:dyDescent="0.3">
      <c r="B30" s="36">
        <v>11</v>
      </c>
      <c r="C30" s="197" t="s">
        <v>36</v>
      </c>
      <c r="D30" s="198"/>
      <c r="E30" s="199"/>
      <c r="F30" s="134">
        <v>0</v>
      </c>
      <c r="G30" s="135">
        <v>0</v>
      </c>
      <c r="H30" s="134">
        <v>0</v>
      </c>
      <c r="I30" s="135">
        <v>0</v>
      </c>
      <c r="J30" s="134">
        <f t="shared" ref="J30:N30" si="3">J21+J23+J25+J26+J27+J28+J29</f>
        <v>0</v>
      </c>
      <c r="K30" s="136">
        <f t="shared" si="3"/>
        <v>0</v>
      </c>
      <c r="L30" s="137">
        <f t="shared" si="3"/>
        <v>0</v>
      </c>
      <c r="M30" s="137">
        <f t="shared" si="3"/>
        <v>0</v>
      </c>
      <c r="N30" s="138">
        <f t="shared" si="3"/>
        <v>0</v>
      </c>
    </row>
    <row r="31" spans="2:14" ht="15.75" thickBot="1" x14ac:dyDescent="0.3">
      <c r="B31" s="37">
        <v>12</v>
      </c>
      <c r="C31" s="200" t="s">
        <v>37</v>
      </c>
      <c r="D31" s="201"/>
      <c r="E31" s="202"/>
      <c r="F31" s="139"/>
      <c r="G31" s="140"/>
      <c r="H31" s="139"/>
      <c r="I31" s="140"/>
      <c r="J31" s="139"/>
      <c r="K31" s="141"/>
      <c r="L31" s="141"/>
      <c r="M31" s="141"/>
      <c r="N31" s="140"/>
    </row>
    <row r="45" spans="6:16" x14ac:dyDescent="0.25">
      <c r="F45" s="164"/>
      <c r="G45" s="163"/>
      <c r="H45" s="164"/>
      <c r="I45" s="163"/>
      <c r="J45" s="164"/>
      <c r="K45" s="163"/>
      <c r="L45" s="164"/>
      <c r="M45" s="164"/>
      <c r="N45" s="164"/>
      <c r="O45" s="29"/>
      <c r="P45" s="29"/>
    </row>
    <row r="46" spans="6:16" x14ac:dyDescent="0.25">
      <c r="F46" s="164"/>
      <c r="G46" s="163"/>
      <c r="H46" s="164"/>
      <c r="I46" s="163"/>
      <c r="J46" s="164"/>
      <c r="K46" s="163"/>
      <c r="L46" s="164"/>
      <c r="M46" s="164"/>
      <c r="N46" s="164"/>
      <c r="O46" s="29"/>
      <c r="P46" s="29"/>
    </row>
    <row r="47" spans="6:16" x14ac:dyDescent="0.25">
      <c r="F47" s="164"/>
      <c r="G47" s="163"/>
      <c r="H47" s="164"/>
      <c r="I47" s="163"/>
      <c r="J47" s="164"/>
      <c r="K47" s="163"/>
      <c r="L47" s="164"/>
      <c r="M47" s="164"/>
      <c r="N47" s="164"/>
      <c r="O47" s="29"/>
      <c r="P47" s="29"/>
    </row>
    <row r="48" spans="6:16" x14ac:dyDescent="0.25">
      <c r="F48" s="164"/>
      <c r="G48" s="163"/>
      <c r="H48" s="164"/>
      <c r="I48" s="163"/>
      <c r="J48" s="164"/>
      <c r="K48" s="163"/>
      <c r="L48" s="164"/>
      <c r="M48" s="164"/>
      <c r="N48" s="164"/>
      <c r="O48" s="29"/>
      <c r="P48" s="29"/>
    </row>
    <row r="49" spans="6:16" x14ac:dyDescent="0.25">
      <c r="F49" s="30"/>
      <c r="G49" s="31"/>
      <c r="H49" s="30"/>
      <c r="I49" s="30"/>
      <c r="J49" s="30"/>
      <c r="K49" s="31"/>
      <c r="L49" s="30"/>
      <c r="M49" s="30"/>
      <c r="N49" s="30"/>
      <c r="O49" s="29"/>
      <c r="P49" s="29"/>
    </row>
    <row r="50" spans="6:16" x14ac:dyDescent="0.25">
      <c r="F50" s="32"/>
      <c r="G50" s="32"/>
      <c r="H50" s="30"/>
      <c r="I50" s="30"/>
      <c r="J50" s="30"/>
      <c r="K50" s="30"/>
      <c r="L50" s="30"/>
      <c r="M50" s="30"/>
      <c r="N50" s="30"/>
      <c r="O50" s="29"/>
      <c r="P50" s="29"/>
    </row>
    <row r="51" spans="6:16" x14ac:dyDescent="0.25"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</row>
    <row r="52" spans="6:16" x14ac:dyDescent="0.25">
      <c r="F52" s="30"/>
      <c r="G52" s="30"/>
      <c r="H52" s="30"/>
      <c r="I52" s="30"/>
      <c r="J52" s="30"/>
      <c r="K52" s="30"/>
      <c r="L52" s="30"/>
      <c r="M52" s="30"/>
      <c r="N52" s="30"/>
      <c r="O52" s="29"/>
      <c r="P52" s="29"/>
    </row>
    <row r="53" spans="6:16" x14ac:dyDescent="0.25">
      <c r="F53" s="30"/>
      <c r="G53" s="30"/>
      <c r="H53" s="30"/>
      <c r="I53" s="30"/>
      <c r="J53" s="30"/>
      <c r="K53" s="30"/>
      <c r="L53" s="30"/>
      <c r="M53" s="30"/>
      <c r="N53" s="30"/>
      <c r="O53" s="29"/>
      <c r="P53" s="29"/>
    </row>
    <row r="54" spans="6:16" x14ac:dyDescent="0.25">
      <c r="F54" s="31"/>
      <c r="G54" s="31"/>
      <c r="H54" s="31"/>
      <c r="I54" s="31"/>
      <c r="J54" s="31"/>
      <c r="K54" s="31"/>
      <c r="L54" s="31"/>
      <c r="M54" s="31"/>
      <c r="N54" s="31"/>
      <c r="O54" s="29"/>
      <c r="P54" s="29"/>
    </row>
    <row r="55" spans="6:16" x14ac:dyDescent="0.25"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6:16" x14ac:dyDescent="0.25"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</row>
  </sheetData>
  <mergeCells count="53">
    <mergeCell ref="C29:E29"/>
    <mergeCell ref="C30:E30"/>
    <mergeCell ref="C31:E31"/>
    <mergeCell ref="C20:E20"/>
    <mergeCell ref="C21:C24"/>
    <mergeCell ref="D21:D22"/>
    <mergeCell ref="C27:C28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K45:K46"/>
    <mergeCell ref="L45:L46"/>
    <mergeCell ref="M45:M46"/>
    <mergeCell ref="N45:N46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71"/>
  <sheetViews>
    <sheetView tabSelected="1" view="pageBreakPreview" topLeftCell="B19" zoomScale="90" zoomScaleNormal="100" zoomScaleSheetLayoutView="90" workbookViewId="0">
      <selection activeCell="G20" sqref="G20:R3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230" t="s">
        <v>67</v>
      </c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2"/>
    </row>
    <row r="9" spans="3:18" ht="22.5" customHeight="1" x14ac:dyDescent="0.25">
      <c r="C9" s="233" t="s">
        <v>53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5"/>
    </row>
    <row r="10" spans="3:18" ht="22.5" customHeight="1" x14ac:dyDescent="0.3">
      <c r="C10" s="264" t="s">
        <v>69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12"/>
      <c r="Q10" s="12"/>
      <c r="R10" s="13"/>
    </row>
    <row r="11" spans="3:18" ht="16.5" customHeight="1" x14ac:dyDescent="0.25">
      <c r="C11" s="266" t="s">
        <v>38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14"/>
      <c r="Q11" s="14"/>
      <c r="R11" s="15"/>
    </row>
    <row r="12" spans="3:18" ht="16.5" customHeight="1" x14ac:dyDescent="0.25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2"/>
      <c r="Q12" s="12"/>
      <c r="R12" s="12"/>
    </row>
    <row r="13" spans="3:18" ht="18.75" x14ac:dyDescent="0.25">
      <c r="C13" s="7"/>
      <c r="Q13" s="44" t="s">
        <v>70</v>
      </c>
      <c r="R13" s="45">
        <v>2021</v>
      </c>
    </row>
    <row r="14" spans="3:18" ht="12" customHeight="1" thickBot="1" x14ac:dyDescent="0.3">
      <c r="C14" s="7"/>
      <c r="Q14" s="55"/>
      <c r="R14" s="55"/>
    </row>
    <row r="15" spans="3:18" ht="42" customHeight="1" x14ac:dyDescent="0.25">
      <c r="C15" s="236" t="s">
        <v>16</v>
      </c>
      <c r="D15" s="238" t="s">
        <v>17</v>
      </c>
      <c r="E15" s="239"/>
      <c r="F15" s="240"/>
      <c r="G15" s="247" t="s">
        <v>43</v>
      </c>
      <c r="H15" s="248"/>
      <c r="I15" s="249" t="s">
        <v>44</v>
      </c>
      <c r="J15" s="250"/>
      <c r="K15" s="250"/>
      <c r="L15" s="250"/>
      <c r="M15" s="250"/>
      <c r="N15" s="251"/>
      <c r="O15" s="248" t="s">
        <v>45</v>
      </c>
      <c r="P15" s="252"/>
      <c r="Q15" s="247" t="s">
        <v>46</v>
      </c>
      <c r="R15" s="252"/>
    </row>
    <row r="16" spans="3:18" ht="15" customHeight="1" x14ac:dyDescent="0.25">
      <c r="C16" s="237"/>
      <c r="D16" s="241"/>
      <c r="E16" s="242"/>
      <c r="F16" s="243"/>
      <c r="G16" s="213" t="s">
        <v>19</v>
      </c>
      <c r="H16" s="253" t="s">
        <v>20</v>
      </c>
      <c r="I16" s="261" t="s">
        <v>19</v>
      </c>
      <c r="J16" s="276" t="s">
        <v>20</v>
      </c>
      <c r="K16" s="262" t="s">
        <v>42</v>
      </c>
      <c r="L16" s="262"/>
      <c r="M16" s="262"/>
      <c r="N16" s="263"/>
      <c r="O16" s="273" t="s">
        <v>19</v>
      </c>
      <c r="P16" s="256" t="s">
        <v>20</v>
      </c>
      <c r="Q16" s="213" t="s">
        <v>19</v>
      </c>
      <c r="R16" s="256" t="s">
        <v>20</v>
      </c>
    </row>
    <row r="17" spans="3:19" ht="15" customHeight="1" x14ac:dyDescent="0.25">
      <c r="C17" s="237"/>
      <c r="D17" s="241"/>
      <c r="E17" s="242"/>
      <c r="F17" s="243"/>
      <c r="G17" s="214"/>
      <c r="H17" s="254"/>
      <c r="I17" s="261"/>
      <c r="J17" s="276"/>
      <c r="K17" s="165" t="s">
        <v>41</v>
      </c>
      <c r="L17" s="259" t="s">
        <v>26</v>
      </c>
      <c r="M17" s="259"/>
      <c r="N17" s="260"/>
      <c r="O17" s="274"/>
      <c r="P17" s="257"/>
      <c r="Q17" s="214"/>
      <c r="R17" s="257"/>
    </row>
    <row r="18" spans="3:19" ht="87" customHeight="1" x14ac:dyDescent="0.25">
      <c r="C18" s="237"/>
      <c r="D18" s="244"/>
      <c r="E18" s="245"/>
      <c r="F18" s="246"/>
      <c r="G18" s="215"/>
      <c r="H18" s="255"/>
      <c r="I18" s="261"/>
      <c r="J18" s="276"/>
      <c r="K18" s="165"/>
      <c r="L18" s="56" t="s">
        <v>39</v>
      </c>
      <c r="M18" s="56" t="s">
        <v>63</v>
      </c>
      <c r="N18" s="57" t="s">
        <v>40</v>
      </c>
      <c r="O18" s="275"/>
      <c r="P18" s="258"/>
      <c r="Q18" s="215"/>
      <c r="R18" s="258"/>
    </row>
    <row r="19" spans="3:19" s="7" customFormat="1" ht="15.75" thickBot="1" x14ac:dyDescent="0.3">
      <c r="C19" s="237"/>
      <c r="D19" s="268">
        <v>1</v>
      </c>
      <c r="E19" s="269"/>
      <c r="F19" s="270"/>
      <c r="G19" s="53">
        <v>2</v>
      </c>
      <c r="H19" s="58">
        <v>3</v>
      </c>
      <c r="I19" s="60">
        <v>4</v>
      </c>
      <c r="J19" s="61">
        <v>5</v>
      </c>
      <c r="K19" s="61">
        <v>6</v>
      </c>
      <c r="L19" s="61">
        <v>7</v>
      </c>
      <c r="M19" s="61">
        <v>8</v>
      </c>
      <c r="N19" s="62">
        <v>9</v>
      </c>
      <c r="O19" s="59">
        <v>10</v>
      </c>
      <c r="P19" s="54">
        <v>11</v>
      </c>
      <c r="Q19" s="53">
        <v>12</v>
      </c>
      <c r="R19" s="54">
        <v>13</v>
      </c>
    </row>
    <row r="20" spans="3:19" ht="33" customHeight="1" x14ac:dyDescent="0.25">
      <c r="C20" s="24">
        <v>1</v>
      </c>
      <c r="D20" s="216" t="s">
        <v>28</v>
      </c>
      <c r="E20" s="218" t="s">
        <v>31</v>
      </c>
      <c r="F20" s="63" t="s">
        <v>33</v>
      </c>
      <c r="G20" s="73">
        <v>0</v>
      </c>
      <c r="H20" s="103">
        <v>0</v>
      </c>
      <c r="I20" s="74">
        <v>0</v>
      </c>
      <c r="J20" s="111">
        <v>0</v>
      </c>
      <c r="K20" s="75">
        <v>0</v>
      </c>
      <c r="L20" s="75">
        <v>0</v>
      </c>
      <c r="M20" s="75">
        <v>0</v>
      </c>
      <c r="N20" s="76">
        <v>0</v>
      </c>
      <c r="O20" s="73">
        <f>1</f>
        <v>1</v>
      </c>
      <c r="P20" s="103">
        <v>5</v>
      </c>
      <c r="Q20" s="77">
        <v>57</v>
      </c>
      <c r="R20" s="103">
        <v>285</v>
      </c>
    </row>
    <row r="21" spans="3:19" ht="33" customHeight="1" x14ac:dyDescent="0.25">
      <c r="C21" s="25">
        <v>2</v>
      </c>
      <c r="D21" s="217"/>
      <c r="E21" s="219"/>
      <c r="F21" s="64" t="s">
        <v>34</v>
      </c>
      <c r="G21" s="78">
        <f>7+2</f>
        <v>9</v>
      </c>
      <c r="H21" s="79">
        <f>47+40.1</f>
        <v>87.1</v>
      </c>
      <c r="I21" s="74">
        <v>0</v>
      </c>
      <c r="J21" s="112">
        <v>0</v>
      </c>
      <c r="K21" s="80">
        <v>0</v>
      </c>
      <c r="L21" s="80">
        <v>0</v>
      </c>
      <c r="M21" s="80">
        <v>0</v>
      </c>
      <c r="N21" s="81">
        <v>0</v>
      </c>
      <c r="O21" s="78">
        <f>7+1</f>
        <v>8</v>
      </c>
      <c r="P21" s="79">
        <f>35+10.4</f>
        <v>45.4</v>
      </c>
      <c r="Q21" s="82">
        <f>103+4</f>
        <v>107</v>
      </c>
      <c r="R21" s="79">
        <f>555.15+28.72</f>
        <v>583.87</v>
      </c>
    </row>
    <row r="22" spans="3:19" ht="33" customHeight="1" x14ac:dyDescent="0.25">
      <c r="C22" s="25">
        <v>3</v>
      </c>
      <c r="D22" s="217"/>
      <c r="E22" s="271" t="s">
        <v>32</v>
      </c>
      <c r="F22" s="65" t="s">
        <v>33</v>
      </c>
      <c r="G22" s="78">
        <v>0</v>
      </c>
      <c r="H22" s="108">
        <v>0</v>
      </c>
      <c r="I22" s="74">
        <v>0</v>
      </c>
      <c r="J22" s="112">
        <v>0</v>
      </c>
      <c r="K22" s="80">
        <v>0</v>
      </c>
      <c r="L22" s="80">
        <v>0</v>
      </c>
      <c r="M22" s="80">
        <v>0</v>
      </c>
      <c r="N22" s="81">
        <v>0</v>
      </c>
      <c r="O22" s="78">
        <v>0</v>
      </c>
      <c r="P22" s="79">
        <v>0</v>
      </c>
      <c r="Q22" s="78">
        <v>0</v>
      </c>
      <c r="R22" s="79">
        <v>0</v>
      </c>
    </row>
    <row r="23" spans="3:19" ht="33" customHeight="1" thickBot="1" x14ac:dyDescent="0.3">
      <c r="C23" s="68">
        <v>4</v>
      </c>
      <c r="D23" s="217"/>
      <c r="E23" s="272"/>
      <c r="F23" s="69" t="s">
        <v>34</v>
      </c>
      <c r="G23" s="92">
        <v>0</v>
      </c>
      <c r="H23" s="109">
        <v>0</v>
      </c>
      <c r="I23" s="86">
        <v>0</v>
      </c>
      <c r="J23" s="113">
        <v>0</v>
      </c>
      <c r="K23" s="87">
        <v>0</v>
      </c>
      <c r="L23" s="87">
        <v>0</v>
      </c>
      <c r="M23" s="87">
        <v>0</v>
      </c>
      <c r="N23" s="88">
        <v>0</v>
      </c>
      <c r="O23" s="85">
        <v>0</v>
      </c>
      <c r="P23" s="116">
        <v>0</v>
      </c>
      <c r="Q23" s="85">
        <v>0</v>
      </c>
      <c r="R23" s="116">
        <v>0</v>
      </c>
    </row>
    <row r="24" spans="3:19" ht="45" customHeight="1" x14ac:dyDescent="0.25">
      <c r="C24" s="24">
        <v>5</v>
      </c>
      <c r="D24" s="216" t="s">
        <v>29</v>
      </c>
      <c r="E24" s="27" t="s">
        <v>31</v>
      </c>
      <c r="F24" s="52" t="s">
        <v>34</v>
      </c>
      <c r="G24" s="73">
        <v>0</v>
      </c>
      <c r="H24" s="103">
        <v>0</v>
      </c>
      <c r="I24" s="101">
        <v>0</v>
      </c>
      <c r="J24" s="114">
        <v>0</v>
      </c>
      <c r="K24" s="90">
        <v>0</v>
      </c>
      <c r="L24" s="90">
        <v>0</v>
      </c>
      <c r="M24" s="90">
        <v>0</v>
      </c>
      <c r="N24" s="91">
        <v>0</v>
      </c>
      <c r="O24" s="73">
        <v>0</v>
      </c>
      <c r="P24" s="103">
        <v>0</v>
      </c>
      <c r="Q24" s="73">
        <v>8</v>
      </c>
      <c r="R24" s="103">
        <v>669.02</v>
      </c>
      <c r="S24" s="72"/>
    </row>
    <row r="25" spans="3:19" ht="45" customHeight="1" thickBot="1" x14ac:dyDescent="0.3">
      <c r="C25" s="26">
        <v>6</v>
      </c>
      <c r="D25" s="223"/>
      <c r="E25" s="28" t="s">
        <v>32</v>
      </c>
      <c r="F25" s="51" t="s">
        <v>34</v>
      </c>
      <c r="G25" s="92">
        <v>2</v>
      </c>
      <c r="H25" s="110">
        <v>206.18</v>
      </c>
      <c r="I25" s="102">
        <v>0</v>
      </c>
      <c r="J25" s="115">
        <v>0</v>
      </c>
      <c r="K25" s="94">
        <v>0</v>
      </c>
      <c r="L25" s="94">
        <v>0</v>
      </c>
      <c r="M25" s="94">
        <v>0</v>
      </c>
      <c r="N25" s="95">
        <v>0</v>
      </c>
      <c r="O25" s="92">
        <v>0</v>
      </c>
      <c r="P25" s="110">
        <v>0</v>
      </c>
      <c r="Q25" s="92">
        <v>0</v>
      </c>
      <c r="R25" s="110">
        <v>0</v>
      </c>
    </row>
    <row r="26" spans="3:19" ht="45" customHeight="1" x14ac:dyDescent="0.25">
      <c r="C26" s="70">
        <v>7</v>
      </c>
      <c r="D26" s="217" t="s">
        <v>30</v>
      </c>
      <c r="E26" s="67" t="s">
        <v>31</v>
      </c>
      <c r="F26" s="71" t="s">
        <v>34</v>
      </c>
      <c r="G26" s="97">
        <v>0</v>
      </c>
      <c r="H26" s="108">
        <v>0</v>
      </c>
      <c r="I26" s="98">
        <v>0</v>
      </c>
      <c r="J26" s="111">
        <v>0</v>
      </c>
      <c r="K26" s="75">
        <v>0</v>
      </c>
      <c r="L26" s="75">
        <v>0</v>
      </c>
      <c r="M26" s="75">
        <v>0</v>
      </c>
      <c r="N26" s="99">
        <v>0</v>
      </c>
      <c r="O26" s="97">
        <v>1</v>
      </c>
      <c r="P26" s="108">
        <v>22.63</v>
      </c>
      <c r="Q26" s="97">
        <f>4+1</f>
        <v>5</v>
      </c>
      <c r="R26" s="108">
        <f>24.58+7.14</f>
        <v>31.72</v>
      </c>
    </row>
    <row r="27" spans="3:19" ht="45" customHeight="1" thickBot="1" x14ac:dyDescent="0.3">
      <c r="C27" s="26">
        <v>8</v>
      </c>
      <c r="D27" s="223"/>
      <c r="E27" s="28" t="s">
        <v>32</v>
      </c>
      <c r="F27" s="38" t="s">
        <v>34</v>
      </c>
      <c r="G27" s="78">
        <v>0</v>
      </c>
      <c r="H27" s="108">
        <v>0</v>
      </c>
      <c r="I27" s="93">
        <v>0</v>
      </c>
      <c r="J27" s="115">
        <v>0</v>
      </c>
      <c r="K27" s="94">
        <v>0</v>
      </c>
      <c r="L27" s="94">
        <v>0</v>
      </c>
      <c r="M27" s="94">
        <v>0</v>
      </c>
      <c r="N27" s="96">
        <v>0</v>
      </c>
      <c r="O27" s="92">
        <v>0</v>
      </c>
      <c r="P27" s="110">
        <v>0</v>
      </c>
      <c r="Q27" s="92">
        <v>0</v>
      </c>
      <c r="R27" s="110">
        <v>0</v>
      </c>
    </row>
    <row r="28" spans="3:19" ht="51.75" customHeight="1" x14ac:dyDescent="0.25">
      <c r="C28" s="24">
        <v>9</v>
      </c>
      <c r="D28" s="216" t="s">
        <v>35</v>
      </c>
      <c r="E28" s="224" t="s">
        <v>47</v>
      </c>
      <c r="F28" s="225"/>
      <c r="G28" s="73">
        <v>0</v>
      </c>
      <c r="H28" s="103">
        <v>0</v>
      </c>
      <c r="I28" s="89">
        <v>0</v>
      </c>
      <c r="J28" s="114">
        <v>0</v>
      </c>
      <c r="K28" s="90">
        <v>0</v>
      </c>
      <c r="L28" s="80">
        <f t="shared" ref="L28:N32" si="0">0+0+0+0+0+0+0+0+0+0+0+0+0+0+0+0+0+0+0+0+0</f>
        <v>0</v>
      </c>
      <c r="M28" s="80">
        <f t="shared" si="0"/>
        <v>0</v>
      </c>
      <c r="N28" s="83">
        <v>0</v>
      </c>
      <c r="O28" s="78">
        <f t="shared" ref="O28:R33" si="1">0+0+0+0+0+0+0+0+0+0+0+0+0+0+0+0+0+0+0+0+0</f>
        <v>0</v>
      </c>
      <c r="P28" s="79">
        <v>0</v>
      </c>
      <c r="Q28" s="81">
        <v>0</v>
      </c>
      <c r="R28" s="79">
        <v>0</v>
      </c>
    </row>
    <row r="29" spans="3:19" ht="23.25" customHeight="1" x14ac:dyDescent="0.25">
      <c r="C29" s="25">
        <v>10</v>
      </c>
      <c r="D29" s="217"/>
      <c r="E29" s="226" t="s">
        <v>48</v>
      </c>
      <c r="F29" s="227"/>
      <c r="G29" s="78">
        <v>0</v>
      </c>
      <c r="H29" s="79">
        <v>0</v>
      </c>
      <c r="I29" s="100">
        <v>0</v>
      </c>
      <c r="J29" s="112">
        <v>0</v>
      </c>
      <c r="K29" s="80">
        <v>0</v>
      </c>
      <c r="L29" s="80">
        <f t="shared" si="0"/>
        <v>0</v>
      </c>
      <c r="M29" s="80">
        <f t="shared" si="0"/>
        <v>0</v>
      </c>
      <c r="N29" s="83">
        <v>0</v>
      </c>
      <c r="O29" s="78">
        <f t="shared" si="1"/>
        <v>0</v>
      </c>
      <c r="P29" s="79">
        <v>0</v>
      </c>
      <c r="Q29" s="81">
        <f t="shared" si="1"/>
        <v>0</v>
      </c>
      <c r="R29" s="79">
        <f t="shared" si="1"/>
        <v>0</v>
      </c>
    </row>
    <row r="30" spans="3:19" ht="50.25" customHeight="1" x14ac:dyDescent="0.25">
      <c r="C30" s="25">
        <v>11</v>
      </c>
      <c r="D30" s="217"/>
      <c r="E30" s="226" t="s">
        <v>49</v>
      </c>
      <c r="F30" s="227"/>
      <c r="G30" s="78">
        <f t="shared" ref="G30" si="2">0+0+0+0+0+0+0+0+0+0+0+0+0+0+0+0+0+0+0+0+0</f>
        <v>0</v>
      </c>
      <c r="H30" s="79">
        <v>0</v>
      </c>
      <c r="I30" s="98">
        <v>0</v>
      </c>
      <c r="J30" s="111">
        <v>0</v>
      </c>
      <c r="K30" s="75">
        <v>0</v>
      </c>
      <c r="L30" s="75">
        <f t="shared" si="0"/>
        <v>0</v>
      </c>
      <c r="M30" s="75">
        <f t="shared" si="0"/>
        <v>0</v>
      </c>
      <c r="N30" s="84">
        <f t="shared" si="0"/>
        <v>0</v>
      </c>
      <c r="O30" s="78">
        <f t="shared" si="1"/>
        <v>0</v>
      </c>
      <c r="P30" s="79">
        <v>0</v>
      </c>
      <c r="Q30" s="81">
        <v>0</v>
      </c>
      <c r="R30" s="79">
        <v>0</v>
      </c>
    </row>
    <row r="31" spans="3:19" ht="25.5" customHeight="1" x14ac:dyDescent="0.25">
      <c r="C31" s="25">
        <v>12</v>
      </c>
      <c r="D31" s="217"/>
      <c r="E31" s="226" t="s">
        <v>50</v>
      </c>
      <c r="F31" s="227"/>
      <c r="G31" s="78">
        <v>0</v>
      </c>
      <c r="H31" s="79">
        <v>0</v>
      </c>
      <c r="I31" s="100">
        <v>0</v>
      </c>
      <c r="J31" s="112">
        <v>0</v>
      </c>
      <c r="K31" s="80">
        <v>0</v>
      </c>
      <c r="L31" s="80">
        <f t="shared" si="0"/>
        <v>0</v>
      </c>
      <c r="M31" s="80">
        <f t="shared" si="0"/>
        <v>0</v>
      </c>
      <c r="N31" s="83">
        <v>0</v>
      </c>
      <c r="O31" s="78">
        <f t="shared" si="1"/>
        <v>0</v>
      </c>
      <c r="P31" s="79">
        <v>0</v>
      </c>
      <c r="Q31" s="81">
        <f t="shared" si="1"/>
        <v>0</v>
      </c>
      <c r="R31" s="112">
        <f t="shared" si="1"/>
        <v>0</v>
      </c>
    </row>
    <row r="32" spans="3:19" ht="50.25" customHeight="1" x14ac:dyDescent="0.25">
      <c r="C32" s="25">
        <v>13</v>
      </c>
      <c r="D32" s="217"/>
      <c r="E32" s="226" t="s">
        <v>51</v>
      </c>
      <c r="F32" s="227"/>
      <c r="G32" s="97">
        <v>0</v>
      </c>
      <c r="H32" s="79">
        <v>0</v>
      </c>
      <c r="I32" s="98">
        <v>0</v>
      </c>
      <c r="J32" s="111">
        <v>0</v>
      </c>
      <c r="K32" s="75">
        <v>0</v>
      </c>
      <c r="L32" s="75">
        <f t="shared" si="0"/>
        <v>0</v>
      </c>
      <c r="M32" s="75">
        <f t="shared" si="0"/>
        <v>0</v>
      </c>
      <c r="N32" s="84">
        <f t="shared" si="0"/>
        <v>0</v>
      </c>
      <c r="O32" s="97">
        <f t="shared" si="1"/>
        <v>0</v>
      </c>
      <c r="P32" s="108">
        <v>0</v>
      </c>
      <c r="Q32" s="76">
        <f t="shared" si="1"/>
        <v>0</v>
      </c>
      <c r="R32" s="108">
        <f t="shared" si="1"/>
        <v>0</v>
      </c>
    </row>
    <row r="33" spans="3:18" ht="50.25" customHeight="1" thickBot="1" x14ac:dyDescent="0.3">
      <c r="C33" s="26">
        <v>14</v>
      </c>
      <c r="D33" s="223"/>
      <c r="E33" s="228" t="s">
        <v>52</v>
      </c>
      <c r="F33" s="229"/>
      <c r="G33" s="92">
        <v>0</v>
      </c>
      <c r="H33" s="108">
        <v>0</v>
      </c>
      <c r="I33" s="93">
        <v>0</v>
      </c>
      <c r="J33" s="115">
        <v>0</v>
      </c>
      <c r="K33" s="94">
        <v>0</v>
      </c>
      <c r="L33" s="94">
        <v>0</v>
      </c>
      <c r="M33" s="94">
        <v>0</v>
      </c>
      <c r="N33" s="96">
        <v>0</v>
      </c>
      <c r="O33" s="92">
        <v>0</v>
      </c>
      <c r="P33" s="110">
        <v>0</v>
      </c>
      <c r="Q33" s="95">
        <f t="shared" si="1"/>
        <v>0</v>
      </c>
      <c r="R33" s="110">
        <f t="shared" si="1"/>
        <v>0</v>
      </c>
    </row>
    <row r="34" spans="3:18" ht="21" customHeight="1" thickBot="1" x14ac:dyDescent="0.3">
      <c r="C34" s="50">
        <v>15</v>
      </c>
      <c r="D34" s="220" t="s">
        <v>36</v>
      </c>
      <c r="E34" s="221"/>
      <c r="F34" s="222"/>
      <c r="G34" s="117">
        <f>SUM(G20:G33)</f>
        <v>11</v>
      </c>
      <c r="H34" s="118">
        <f>SUM(H20:H33)</f>
        <v>293.27999999999997</v>
      </c>
      <c r="I34" s="117">
        <f t="shared" ref="I34:R34" si="3">SUM(I20:I33)</f>
        <v>0</v>
      </c>
      <c r="J34" s="118">
        <f t="shared" si="3"/>
        <v>0</v>
      </c>
      <c r="K34" s="117">
        <f t="shared" si="3"/>
        <v>0</v>
      </c>
      <c r="L34" s="117">
        <f t="shared" si="3"/>
        <v>0</v>
      </c>
      <c r="M34" s="117">
        <f t="shared" si="3"/>
        <v>0</v>
      </c>
      <c r="N34" s="117">
        <f t="shared" si="3"/>
        <v>0</v>
      </c>
      <c r="O34" s="117">
        <f t="shared" si="3"/>
        <v>10</v>
      </c>
      <c r="P34" s="118">
        <f t="shared" si="3"/>
        <v>73.03</v>
      </c>
      <c r="Q34" s="117">
        <f>SUM(Q20:Q33)</f>
        <v>177</v>
      </c>
      <c r="R34" s="119">
        <f t="shared" si="3"/>
        <v>1569.61</v>
      </c>
    </row>
    <row r="48" spans="3:18" x14ac:dyDescent="0.25">
      <c r="D48" s="66"/>
      <c r="E48" s="66"/>
      <c r="F48" s="66"/>
    </row>
    <row r="49" spans="4:18" x14ac:dyDescent="0.25">
      <c r="D49" s="66"/>
      <c r="E49" s="66"/>
      <c r="F49" s="66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4:18" x14ac:dyDescent="0.25">
      <c r="D50" s="66"/>
      <c r="E50" s="66"/>
      <c r="F50" s="66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4:18" x14ac:dyDescent="0.25">
      <c r="D51" s="66"/>
      <c r="E51" s="66"/>
      <c r="F51" s="66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4:18" x14ac:dyDescent="0.25">
      <c r="D52" s="66"/>
      <c r="E52" s="66"/>
      <c r="F52" s="66"/>
      <c r="G52" s="30"/>
      <c r="H52" s="31"/>
      <c r="I52" s="30"/>
      <c r="J52" s="31"/>
      <c r="K52" s="30"/>
      <c r="L52" s="30"/>
      <c r="M52" s="30"/>
      <c r="N52" s="30"/>
      <c r="O52" s="30"/>
      <c r="P52" s="31"/>
      <c r="Q52" s="32"/>
      <c r="R52" s="31"/>
    </row>
    <row r="53" spans="4:18" x14ac:dyDescent="0.25">
      <c r="D53" s="66"/>
      <c r="E53" s="66"/>
      <c r="F53" s="66"/>
      <c r="G53" s="30"/>
      <c r="H53" s="31"/>
      <c r="I53" s="30"/>
      <c r="J53" s="31"/>
      <c r="K53" s="30"/>
      <c r="L53" s="30"/>
      <c r="M53" s="30"/>
      <c r="N53" s="30"/>
      <c r="O53" s="30"/>
      <c r="P53" s="31"/>
      <c r="Q53" s="30"/>
      <c r="R53" s="31"/>
    </row>
    <row r="54" spans="4:18" x14ac:dyDescent="0.25">
      <c r="D54" s="66"/>
      <c r="E54" s="66"/>
      <c r="F54" s="66"/>
      <c r="G54" s="30"/>
      <c r="H54" s="31"/>
      <c r="I54" s="30"/>
      <c r="J54" s="31"/>
      <c r="K54" s="30"/>
      <c r="L54" s="30"/>
      <c r="M54" s="30"/>
      <c r="N54" s="30"/>
      <c r="O54" s="30"/>
      <c r="P54" s="31"/>
      <c r="Q54" s="32"/>
      <c r="R54" s="46"/>
    </row>
    <row r="55" spans="4:18" x14ac:dyDescent="0.25">
      <c r="D55" s="66"/>
      <c r="E55" s="66"/>
      <c r="F55" s="66"/>
      <c r="G55" s="30"/>
      <c r="H55" s="31"/>
      <c r="I55" s="30"/>
      <c r="J55" s="31"/>
      <c r="K55" s="30"/>
      <c r="L55" s="30"/>
      <c r="M55" s="30"/>
      <c r="N55" s="30"/>
      <c r="O55" s="30"/>
      <c r="P55" s="31"/>
      <c r="Q55" s="32"/>
      <c r="R55" s="46"/>
    </row>
    <row r="56" spans="4:18" x14ac:dyDescent="0.25">
      <c r="D56" s="66"/>
      <c r="E56" s="66"/>
      <c r="F56" s="66"/>
      <c r="G56" s="30"/>
      <c r="H56" s="31"/>
      <c r="I56" s="30"/>
      <c r="J56" s="31"/>
      <c r="K56" s="30"/>
      <c r="L56" s="30"/>
      <c r="M56" s="30"/>
      <c r="N56" s="30"/>
      <c r="O56" s="30"/>
      <c r="P56" s="31"/>
      <c r="Q56" s="30"/>
      <c r="R56" s="31"/>
    </row>
    <row r="57" spans="4:18" x14ac:dyDescent="0.25">
      <c r="D57" s="66"/>
      <c r="E57" s="66"/>
      <c r="F57" s="66"/>
      <c r="G57" s="30"/>
      <c r="H57" s="31"/>
      <c r="I57" s="30"/>
      <c r="J57" s="31"/>
      <c r="K57" s="30"/>
      <c r="L57" s="30"/>
      <c r="M57" s="30"/>
      <c r="N57" s="30"/>
      <c r="O57" s="30"/>
      <c r="P57" s="30"/>
      <c r="Q57" s="30"/>
      <c r="R57" s="31"/>
    </row>
    <row r="58" spans="4:18" x14ac:dyDescent="0.25">
      <c r="D58" s="66"/>
      <c r="E58" s="66"/>
      <c r="F58" s="66"/>
      <c r="G58" s="30"/>
      <c r="H58" s="31"/>
      <c r="I58" s="30"/>
      <c r="J58" s="30"/>
      <c r="K58" s="30"/>
      <c r="L58" s="30"/>
      <c r="M58" s="30"/>
      <c r="N58" s="30"/>
      <c r="O58" s="30"/>
      <c r="P58" s="30"/>
      <c r="Q58" s="30"/>
      <c r="R58" s="31"/>
    </row>
    <row r="59" spans="4:18" x14ac:dyDescent="0.25">
      <c r="D59" s="66"/>
      <c r="E59" s="66"/>
      <c r="F59" s="66"/>
      <c r="G59" s="30"/>
      <c r="H59" s="31"/>
      <c r="I59" s="30"/>
      <c r="J59" s="30"/>
      <c r="K59" s="30"/>
      <c r="L59" s="30"/>
      <c r="M59" s="30"/>
      <c r="N59" s="30"/>
      <c r="O59" s="30"/>
      <c r="P59" s="30"/>
      <c r="Q59" s="30"/>
      <c r="R59" s="31"/>
    </row>
    <row r="60" spans="4:18" x14ac:dyDescent="0.25">
      <c r="D60" s="66"/>
      <c r="E60" s="66"/>
      <c r="F60" s="66"/>
      <c r="G60" s="30"/>
      <c r="H60" s="31"/>
      <c r="I60" s="30"/>
      <c r="J60" s="30"/>
      <c r="K60" s="30"/>
      <c r="L60" s="30"/>
      <c r="M60" s="30"/>
      <c r="N60" s="30"/>
      <c r="O60" s="30"/>
      <c r="P60" s="30"/>
      <c r="Q60" s="30"/>
      <c r="R60" s="30"/>
    </row>
    <row r="61" spans="4:18" x14ac:dyDescent="0.25">
      <c r="D61" s="66"/>
      <c r="E61" s="66"/>
      <c r="F61" s="66"/>
      <c r="G61" s="47"/>
      <c r="H61" s="48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4:18" x14ac:dyDescent="0.25">
      <c r="D62" s="66"/>
      <c r="E62" s="66"/>
      <c r="F62" s="66"/>
      <c r="G62" s="47"/>
      <c r="H62" s="48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4:18" x14ac:dyDescent="0.25">
      <c r="D63" s="66"/>
      <c r="E63" s="66"/>
      <c r="F63" s="66"/>
      <c r="G63" s="47"/>
      <c r="H63" s="48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4:18" x14ac:dyDescent="0.25">
      <c r="D64" s="66"/>
      <c r="E64" s="66"/>
      <c r="F64" s="66"/>
      <c r="G64" s="47"/>
      <c r="H64" s="48"/>
      <c r="I64" s="47"/>
      <c r="J64" s="47"/>
      <c r="K64" s="47"/>
      <c r="L64" s="47"/>
      <c r="M64" s="47"/>
      <c r="N64" s="47"/>
      <c r="O64" s="47"/>
      <c r="P64" s="47"/>
      <c r="Q64" s="47"/>
      <c r="R64" s="47"/>
    </row>
    <row r="65" spans="4:18" x14ac:dyDescent="0.25">
      <c r="D65" s="66"/>
      <c r="E65" s="66"/>
      <c r="F65" s="66"/>
      <c r="G65" s="47"/>
      <c r="H65" s="48"/>
      <c r="I65" s="47"/>
      <c r="J65" s="47"/>
      <c r="K65" s="47"/>
      <c r="L65" s="47"/>
      <c r="M65" s="47"/>
      <c r="N65" s="47"/>
      <c r="O65" s="47"/>
      <c r="P65" s="47"/>
      <c r="Q65" s="47"/>
      <c r="R65" s="47"/>
    </row>
    <row r="66" spans="4:18" x14ac:dyDescent="0.25">
      <c r="D66" s="66"/>
      <c r="E66" s="66"/>
      <c r="F66" s="6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4:18" x14ac:dyDescent="0.25">
      <c r="D67" s="66"/>
      <c r="E67" s="66"/>
      <c r="F67" s="66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4:18" x14ac:dyDescent="0.25">
      <c r="D68" s="66"/>
      <c r="E68" s="66"/>
      <c r="F68" s="66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4:18" x14ac:dyDescent="0.25">
      <c r="D69" s="66"/>
      <c r="E69" s="66"/>
      <c r="F69" s="66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4:18" x14ac:dyDescent="0.25"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4:18" x14ac:dyDescent="0.25"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2021-12-10T06:16:13Z</dcterms:modified>
</cp:coreProperties>
</file>