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455"/>
  </bookViews>
  <sheets>
    <sheet name="фак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5" i="1"/>
  <c r="F15" i="1"/>
  <c r="F11" i="1" l="1"/>
  <c r="G57" i="1" l="1"/>
  <c r="F57" i="1"/>
  <c r="G53" i="1"/>
  <c r="F53" i="1"/>
  <c r="G19" i="1"/>
  <c r="F19" i="1"/>
  <c r="F12" i="1" l="1"/>
  <c r="I19" i="1"/>
  <c r="G12" i="1" l="1"/>
  <c r="G44" i="1"/>
  <c r="F44" i="1"/>
  <c r="G37" i="1"/>
  <c r="F37" i="1"/>
</calcChain>
</file>

<file path=xl/sharedStrings.xml><?xml version="1.0" encoding="utf-8"?>
<sst xmlns="http://schemas.openxmlformats.org/spreadsheetml/2006/main" count="201" uniqueCount="139">
  <si>
    <t>№</t>
  </si>
  <si>
    <t>Наименование показателя</t>
  </si>
  <si>
    <t>Сроки строительства</t>
  </si>
  <si>
    <t>Стоимостная оценка инвестиций, тыс.руб.                                                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</si>
  <si>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</si>
  <si>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</si>
  <si>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</si>
  <si>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</si>
  <si>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</si>
  <si>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</si>
  <si>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</si>
  <si>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</si>
  <si>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</si>
  <si>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</si>
  <si>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</si>
  <si>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</si>
  <si>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</si>
  <si>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</si>
  <si>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</si>
  <si>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</si>
  <si>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</si>
  <si>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</si>
  <si>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</si>
  <si>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Проектно-изыскательские работы</t>
  </si>
  <si>
    <t>4.2.</t>
  </si>
  <si>
    <t>Строительно-монтажные работы</t>
  </si>
  <si>
    <t>4.3.</t>
  </si>
  <si>
    <t>РЕЗЕРВ-новое строительство</t>
  </si>
  <si>
    <t>4.4.</t>
  </si>
  <si>
    <t>Линейная часть (газопроводы)</t>
  </si>
  <si>
    <t>4.5.</t>
  </si>
  <si>
    <t>Здания и сооружения (административного и общепроизводственного назначения)</t>
  </si>
  <si>
    <t>4.6.</t>
  </si>
  <si>
    <t>ЭХЗ, СКЗ</t>
  </si>
  <si>
    <t>4.7.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</si>
  <si>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</si>
  <si>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5.</t>
  </si>
  <si>
    <t>Реконструируемые (модернизируемые) объекты:</t>
  </si>
  <si>
    <t>5.1.</t>
  </si>
  <si>
    <t>5.2.</t>
  </si>
  <si>
    <t>5.3.</t>
  </si>
  <si>
    <t>5.4.</t>
  </si>
  <si>
    <t>Пункты редуцирования газа (отдельные объекты ОФ)</t>
  </si>
  <si>
    <t>6.</t>
  </si>
  <si>
    <t>Сведения о приобретении оборудования не входящего в сметы строек</t>
  </si>
  <si>
    <t>7.</t>
  </si>
  <si>
    <t>Сведения о долгосрочных финансовых вложениях</t>
  </si>
  <si>
    <t>х</t>
  </si>
  <si>
    <t>8.</t>
  </si>
  <si>
    <t>Сведения о приобретении внеоборотных активов</t>
  </si>
  <si>
    <t xml:space="preserve"> Форма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</si>
  <si>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</si>
  <si>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в сфере транспортировки газа по газораспределительным сетям  </t>
  </si>
  <si>
    <t>Газопровод высокого давления от ГРС 4а до пос. Октябрьский г. Краснодар</t>
  </si>
  <si>
    <t>Газопровод высокого давления от газопровода к пос. Октябрьский г. Краснодара до газопровода к х. Карла Маркса Динского района</t>
  </si>
  <si>
    <t>Газораспределительные сети с. Широкая Балка  г.Новороссийска»</t>
  </si>
  <si>
    <t>Газопровод высокого давления 1-й категории от ГГРП-4 до проектируемой ГГРП г. Краснодар</t>
  </si>
  <si>
    <t>Газопроводы высокого и среднего давления по ул. Мира и ул. Заречной с установкой ПРГ в с. Криница, г. Геленджик,  Краснодарского края</t>
  </si>
  <si>
    <t>Газопровод низкого давления по ул. Красноармейская, Железнодорожная, Ейская, Западная ст.Ольгинская Приморско-Ахтарского района(инв №0001681)</t>
  </si>
  <si>
    <t>Устройство ограничения расхода газа к потребителю Тепловые сети Кущевская Теплоэнергетик МУП по адресу: Краснодарский Край, Кущевский район, ст-ца. Ку</t>
  </si>
  <si>
    <t>Устройство ограничения расхода газа к потребителю АТЭК ОАО "Тепловые сети Краснодар" котельная №17 по адресу: Краснодарский край, Гулькевичский район,</t>
  </si>
  <si>
    <t>Газопровод высокого давления к п.Дюрсо г. Новороссийска</t>
  </si>
  <si>
    <t>Распределительный газопровод высокого давления для газоснабжения котельных по ул.Анапское шоссе 41а, и ул.Анапское шоссе 57 г.Новороссийск Краснод.кр.</t>
  </si>
  <si>
    <t>Распредел.газопровод высокого давления 2 категории от сущ.наземного газопроворда высокого давления по ул.Луговая (в р-не ж.д.переезда в Султ)пос.Гирей</t>
  </si>
  <si>
    <t>Г-д среднего давления по ул. Студенческая, ул. Виноградная, ул. Курортная в с. Дивноморском г. Геленджик</t>
  </si>
  <si>
    <t>Газопровод высокого давления по ул. Николаевской, ул. Аэродромной п. Супсех, г.Анапа, Краснодарский край</t>
  </si>
  <si>
    <t>400 - 700</t>
  </si>
  <si>
    <t>530 - 720</t>
  </si>
  <si>
    <t>40 - 225</t>
  </si>
  <si>
    <t xml:space="preserve">Видеостена ЦДС в Администативном здании АО "Газпром газораспределение Краснодар" по ул. Строителей, 23, г. Краснодар </t>
  </si>
  <si>
    <t>Приборы приемно-контрольные объектовые на: 2 луча, С2000-М пульт контроля и управления охранно-пожарный, Прибор приемно-контрольный «Сигнал 20П Систем</t>
  </si>
  <si>
    <t>Диспетчерский пункт автоматизированной системы диспетчерского управления газораспределительной системой</t>
  </si>
  <si>
    <t>Центр обработки данных (ЦОД) в Администативном здании ОАО "Газпром газораспределение Краснодар" по ул. Строителей, 23, г. Краснодар</t>
  </si>
  <si>
    <t>Здание эксплуатационной базы газового хозяйства АО "Геленджикгоргаз" в с. Архипо-Осиповка по ул. Санаторная угол с ул. Рабочая</t>
  </si>
  <si>
    <t xml:space="preserve">Единый диспетчерский пульт управления (ЕДПУ) систем телемеханики </t>
  </si>
  <si>
    <t>СКЗ стальных подземных газопроводов высокго и низкого давления ст.Отрадная (ул.Луговая, ул.Селютина, ул.Туапсинская)</t>
  </si>
  <si>
    <t>СКЗ газопровода высокого давления п.Урупский (Пушкина 3)</t>
  </si>
  <si>
    <t>СКЗ стальных пождземных газопроводов: газопровод высокого давления п.Светлый (подводящий газопровод) (Первомайская 8)</t>
  </si>
  <si>
    <t>СКЗ газопровода х.Садовый ул.Грушовая, ул.Школьная, ул.Мира, ул.Канальная, ул.Октябрьская (Октябрьская 60А)</t>
  </si>
  <si>
    <t>СКЗ газопровода к х,Садовому ул.Лермонтова (Школьная 2Б)</t>
  </si>
  <si>
    <t>СКЗ стальных газопроводов высокого и низкого давления ст.Отрадная (ул.Луговая, ул.Селютина, ул.Туапсинская) (Лермонтова 61Б)</t>
  </si>
  <si>
    <t>4.4.1.</t>
  </si>
  <si>
    <t>4.4.9.</t>
  </si>
  <si>
    <t>4.4.2.</t>
  </si>
  <si>
    <t>4.4.3.</t>
  </si>
  <si>
    <t>4.4.4.</t>
  </si>
  <si>
    <t>4.4.5.</t>
  </si>
  <si>
    <t>4.4.6.</t>
  </si>
  <si>
    <t>4.4.7.</t>
  </si>
  <si>
    <t>4.4.8.</t>
  </si>
  <si>
    <t>4.4.10.</t>
  </si>
  <si>
    <t>4.4.11.</t>
  </si>
  <si>
    <t>4.4.12.</t>
  </si>
  <si>
    <t>4.4.13.</t>
  </si>
  <si>
    <t>4.4.14.</t>
  </si>
  <si>
    <t>4.5.1.</t>
  </si>
  <si>
    <t>4.5.4.</t>
  </si>
  <si>
    <t>4.5.3.</t>
  </si>
  <si>
    <t>4.5.5.</t>
  </si>
  <si>
    <t>4.5.2.</t>
  </si>
  <si>
    <t>4.5.6.</t>
  </si>
  <si>
    <t>4.6.1.</t>
  </si>
  <si>
    <t>4.6.2.</t>
  </si>
  <si>
    <t>4.6.3.</t>
  </si>
  <si>
    <t>4.6.4.</t>
  </si>
  <si>
    <t>4.6.5.</t>
  </si>
  <si>
    <t>4.6.6.</t>
  </si>
  <si>
    <t>Реконструкция охранно-пожарной сигнализации АО "Газпром газораспределение Краснодар", по адресу: г. Краснодар, ул. Строителей, 23</t>
  </si>
  <si>
    <t>40 - 700</t>
  </si>
  <si>
    <t>159 -225</t>
  </si>
  <si>
    <t>32-160</t>
  </si>
  <si>
    <t>Заместитель генерального директора 
по строительству и инвестициям</t>
  </si>
  <si>
    <t>А.И. Савостьянов</t>
  </si>
  <si>
    <t>В.О. Смолин</t>
  </si>
  <si>
    <t>Начальник Управления капитального строительства</t>
  </si>
  <si>
    <t>Амортизация</t>
  </si>
  <si>
    <t>Амортизация, Специальная надбавка</t>
  </si>
  <si>
    <t>Амортизация, Специальная надбавка, плата за технологическое присоединение (постановление от 30.12.2013 № 1314), Другие (Аванчы по технологическому присоединению ППРФ №1314)</t>
  </si>
  <si>
    <t>Специальная надбавка</t>
  </si>
  <si>
    <t>Распределительный газопровод высокого и низкого давления и установка ПРГ, Краснодарский край, Приморско-Ахтарский район, ул. Привольная и ул. Каспийск</t>
  </si>
  <si>
    <t>4.4.15.</t>
  </si>
  <si>
    <t>Распределительный г-д в.н.д. и установка ПРГ, Краснодарский кр., Приморско-Ахтарский район, г. Приморско-Ахтарск, ул. Фестивальная, ул. Олимпийская</t>
  </si>
  <si>
    <t>4.4.16.</t>
  </si>
  <si>
    <t>4.4.17.</t>
  </si>
  <si>
    <t>п. Ахтырский газопровод среднего давления от ГРС по ул.Лесной, ул. Новороссийской до ул. Чапаева</t>
  </si>
  <si>
    <t>Распр.г/пр. н.д.Крыловский район, ст. Октябрьская, по ул.Кондратюка до , д.7; 20-15/00-4884/1 28.08.2019 Мадушникова И.И. (перекладка)</t>
  </si>
  <si>
    <t>Другие (перекладка)</t>
  </si>
  <si>
    <t>Амортизация, Специальная надбавка, Плата за технологическое присоединение (постановление от 30.12.2013 № 1314), Другие (Аванчы по технологическому присоединению ППРФ №1314)</t>
  </si>
  <si>
    <t>Плата за технологическое присоединение (постановление от 30.12.2013 № 1314)</t>
  </si>
  <si>
    <t>Техническое перевооружение газопровода среднего давления районе ГРС на Казанской горе в г.Кропоткине (Инвентарный №589)</t>
  </si>
  <si>
    <t>Техническое перевооружение газопровода среднего давления по ул.Красноармейской на углу ул.К.Маркса в г.Кропоткине. (Инвентарный №563)</t>
  </si>
  <si>
    <t>Техническое перевооружение газопровода среднего давления по ул. Красноармейской на углу ул.К.Маркса в г.Кропоткине (Инвентарный №1925).</t>
  </si>
  <si>
    <t>5.1.1.</t>
  </si>
  <si>
    <t>5.1.2.</t>
  </si>
  <si>
    <t>5.1.3.</t>
  </si>
  <si>
    <t>5.2.1.</t>
  </si>
  <si>
    <t>9.</t>
  </si>
  <si>
    <t>Проектно-изыскательские работы будущих лет</t>
  </si>
  <si>
    <t>Информация об инвестиционных программах Газпром газораспределение Краснодар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</si>
</sst>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0" fontId="1" fillId="0" borderId="0" xfId="0" applyFont="1" applyAlignment="1">
      <alignment horizontal="right"/>
    </xf>
    <xf numFmtId="0" fontId="1" fillId="0" borderId="17" xfId="0" applyFont="1" applyBorder="1"/>
    <xf numFmtId="0" fontId="1" fillId="0" borderId="17" xfId="0" applyFont="1" applyFill="1" applyBorder="1"/>
    <xf numFmtId="4" fontId="5" fillId="2" borderId="16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3" borderId="2" xfId="0" applyFont="1" applyFill="1" applyBorder="1"/>
    <xf numFmtId="0" fontId="1" fillId="4" borderId="2" xfId="0" applyFont="1" applyFill="1" applyBorder="1"/>
    <xf numFmtId="0" fontId="0" fillId="0" borderId="0" xfId="0" applyFill="1"/>
    <xf numFmtId="0" fontId="1" fillId="3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/>
    <xf numFmtId="4" fontId="1" fillId="3" borderId="2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/>
    <xf numFmtId="4" fontId="1" fillId="5" borderId="2" xfId="0" applyNumberFormat="1" applyFont="1" applyFill="1" applyBorder="1"/>
    <xf numFmtId="0" fontId="1" fillId="5" borderId="2" xfId="0" applyFont="1" applyFill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2" fontId="1" fillId="4" borderId="2" xfId="0" applyNumberFormat="1" applyFont="1" applyFill="1" applyBorder="1"/>
    <xf numFmtId="4" fontId="1" fillId="5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wrapText="1"/>
    </xf>
    <xf numFmtId="2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" fontId="5" fillId="2" borderId="18" xfId="0" applyNumberFormat="1" applyFont="1" applyFill="1" applyBorder="1" applyAlignment="1">
      <alignment horizontal="right" vertical="top"/>
    </xf>
    <xf numFmtId="4" fontId="5" fillId="2" borderId="17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wrapText="1"/>
    </xf>
    <xf numFmtId="164" fontId="5" fillId="2" borderId="0" xfId="0" applyNumberFormat="1" applyFont="1" applyFill="1" applyBorder="1" applyAlignment="1">
      <alignment horizontal="right" vertical="top"/>
    </xf>
    <xf numFmtId="0" fontId="1" fillId="4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4" fontId="0" fillId="0" borderId="0" xfId="0" applyNumberFormat="1"/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/>
    <xf numFmtId="14" fontId="1" fillId="3" borderId="17" xfId="0" applyNumberFormat="1" applyFont="1" applyFill="1" applyBorder="1"/>
    <xf numFmtId="4" fontId="1" fillId="3" borderId="17" xfId="0" applyNumberFormat="1" applyFont="1" applyFill="1" applyBorder="1"/>
    <xf numFmtId="4" fontId="1" fillId="3" borderId="1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/>
    </xf>
    <xf numFmtId="4" fontId="1" fillId="5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F21" sqref="F21:G21"/>
    </sheetView>
  </sheetViews>
  <sheetFormatPr defaultRowHeight="15" x14ac:dyDescent="0.25"/>
  <cols>
    <col min="2" max="2" width="8.7109375" customWidth="1"/>
    <col min="3" max="3" width="92" customWidth="1"/>
    <col min="4" max="4" width="10" customWidth="1"/>
    <col min="5" max="5" width="10.42578125" customWidth="1"/>
    <col min="6" max="7" width="12.28515625" customWidth="1"/>
    <col min="8" max="8" width="45.140625" customWidth="1"/>
    <col min="9" max="10" width="13" customWidth="1"/>
    <col min="11" max="11" width="13.42578125" customWidth="1"/>
    <col min="12" max="12" width="11.42578125" bestFit="1" customWidth="1"/>
  </cols>
  <sheetData>
    <row r="1" spans="1:12" x14ac:dyDescent="0.25">
      <c r="B1" s="1"/>
      <c r="K1" s="8"/>
    </row>
    <row r="2" spans="1:12" x14ac:dyDescent="0.25">
      <c r="B2" s="1"/>
      <c r="K2" s="8" t="s">
        <v>50</v>
      </c>
    </row>
    <row r="3" spans="1:12" x14ac:dyDescent="0.25">
      <c r="B3" s="1"/>
    </row>
    <row r="4" spans="1:12" ht="18.75" x14ac:dyDescent="0.3">
      <c r="B4" s="51" t="s">
        <v>138</v>
      </c>
      <c r="C4" s="52"/>
      <c r="D4" s="52"/>
      <c r="E4" s="52"/>
      <c r="F4" s="52"/>
      <c r="G4" s="52"/>
      <c r="H4" s="52"/>
      <c r="I4" s="52"/>
      <c r="J4" s="52"/>
      <c r="K4" s="53"/>
    </row>
    <row r="5" spans="1:12" ht="17.25" x14ac:dyDescent="0.25">
      <c r="B5" s="54" t="s">
        <v>51</v>
      </c>
      <c r="C5" s="55"/>
      <c r="D5" s="55"/>
      <c r="E5" s="55"/>
      <c r="F5" s="55"/>
      <c r="G5" s="55"/>
      <c r="H5" s="55"/>
      <c r="I5" s="55"/>
      <c r="J5" s="55"/>
      <c r="K5" s="56"/>
    </row>
    <row r="6" spans="1:12" x14ac:dyDescent="0.25">
      <c r="B6" s="57" t="s">
        <v>52</v>
      </c>
      <c r="C6" s="58"/>
      <c r="D6" s="58"/>
      <c r="E6" s="58"/>
      <c r="F6" s="58"/>
      <c r="G6" s="58"/>
      <c r="H6" s="58"/>
      <c r="I6" s="58"/>
      <c r="J6" s="58"/>
      <c r="K6" s="59"/>
    </row>
    <row r="7" spans="1:12" x14ac:dyDescent="0.25">
      <c r="B7" s="1"/>
    </row>
    <row r="8" spans="1:12" ht="56.25" customHeight="1" x14ac:dyDescent="0.25">
      <c r="B8" s="60" t="s">
        <v>0</v>
      </c>
      <c r="C8" s="62" t="s">
        <v>1</v>
      </c>
      <c r="D8" s="63" t="s">
        <v>2</v>
      </c>
      <c r="E8" s="63"/>
      <c r="F8" s="64" t="s">
        <v>3</v>
      </c>
      <c r="G8" s="65"/>
      <c r="H8" s="66"/>
      <c r="I8" s="64" t="s">
        <v>4</v>
      </c>
      <c r="J8" s="65"/>
      <c r="K8" s="66"/>
    </row>
    <row r="9" spans="1:12" ht="75" x14ac:dyDescent="0.25">
      <c r="B9" s="61"/>
      <c r="C9" s="62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</row>
    <row r="10" spans="1:12" x14ac:dyDescent="0.25">
      <c r="A10" s="1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1:12" ht="75" x14ac:dyDescent="0.25">
      <c r="B11" s="19" t="s">
        <v>13</v>
      </c>
      <c r="C11" s="40" t="s">
        <v>14</v>
      </c>
      <c r="D11" s="20"/>
      <c r="E11" s="16"/>
      <c r="F11" s="21">
        <f>F15+F52+F61+F62</f>
        <v>1088864.9979999999</v>
      </c>
      <c r="G11" s="21">
        <f>G15+G52+G61+G62</f>
        <v>1088864.9979999999</v>
      </c>
      <c r="H11" s="32" t="s">
        <v>117</v>
      </c>
      <c r="I11" s="16"/>
      <c r="J11" s="16"/>
      <c r="K11" s="16"/>
    </row>
    <row r="12" spans="1:12" ht="75" x14ac:dyDescent="0.25">
      <c r="B12" s="19" t="s">
        <v>15</v>
      </c>
      <c r="C12" s="47" t="s">
        <v>16</v>
      </c>
      <c r="D12" s="20"/>
      <c r="E12" s="16"/>
      <c r="F12" s="21">
        <f>F15+F52</f>
        <v>1020113.8999999999</v>
      </c>
      <c r="G12" s="21">
        <f>G15+G52</f>
        <v>1020113.8999999999</v>
      </c>
      <c r="H12" s="32" t="s">
        <v>117</v>
      </c>
      <c r="I12" s="16"/>
      <c r="J12" s="16"/>
      <c r="K12" s="16"/>
    </row>
    <row r="13" spans="1:12" ht="14.25" customHeight="1" x14ac:dyDescent="0.25">
      <c r="B13" s="19" t="s">
        <v>17</v>
      </c>
      <c r="C13" s="16" t="s">
        <v>18</v>
      </c>
      <c r="D13" s="20"/>
      <c r="E13" s="16"/>
      <c r="F13" s="21"/>
      <c r="G13" s="21"/>
      <c r="H13" s="21"/>
      <c r="I13" s="16"/>
      <c r="J13" s="16"/>
      <c r="K13" s="16"/>
    </row>
    <row r="14" spans="1:12" ht="14.25" customHeight="1" x14ac:dyDescent="0.25">
      <c r="B14" s="4" t="s">
        <v>19</v>
      </c>
      <c r="C14" s="5"/>
      <c r="D14" s="5"/>
      <c r="E14" s="5"/>
      <c r="F14" s="5"/>
      <c r="G14" s="5"/>
      <c r="H14" s="5"/>
      <c r="I14" s="5"/>
      <c r="J14" s="5"/>
      <c r="K14" s="5"/>
    </row>
    <row r="15" spans="1:12" ht="14.25" customHeight="1" x14ac:dyDescent="0.25">
      <c r="B15" s="19" t="s">
        <v>20</v>
      </c>
      <c r="C15" s="16" t="s">
        <v>21</v>
      </c>
      <c r="D15" s="20"/>
      <c r="E15" s="16"/>
      <c r="F15" s="21">
        <f>F16+F17+F18</f>
        <v>908309.84</v>
      </c>
      <c r="G15" s="21">
        <f>G16+G17+G18</f>
        <v>908309.84</v>
      </c>
      <c r="H15" s="21"/>
      <c r="I15" s="16"/>
      <c r="J15" s="16"/>
      <c r="K15" s="16"/>
      <c r="L15" s="41"/>
    </row>
    <row r="16" spans="1:12" ht="75" x14ac:dyDescent="0.25">
      <c r="B16" s="22" t="s">
        <v>22</v>
      </c>
      <c r="C16" s="39" t="s">
        <v>23</v>
      </c>
      <c r="D16" s="17"/>
      <c r="E16" s="17"/>
      <c r="F16" s="28">
        <v>85127.7</v>
      </c>
      <c r="G16" s="28">
        <v>85127.7</v>
      </c>
      <c r="H16" s="34" t="s">
        <v>117</v>
      </c>
      <c r="I16" s="17"/>
      <c r="J16" s="17"/>
      <c r="K16" s="17"/>
    </row>
    <row r="17" spans="2:11" ht="30" customHeight="1" x14ac:dyDescent="0.25">
      <c r="B17" s="22" t="s">
        <v>24</v>
      </c>
      <c r="C17" s="39" t="s">
        <v>25</v>
      </c>
      <c r="D17" s="17"/>
      <c r="E17" s="17"/>
      <c r="F17" s="28">
        <v>5930.7</v>
      </c>
      <c r="G17" s="28">
        <v>5930.7</v>
      </c>
      <c r="H17" s="33" t="s">
        <v>116</v>
      </c>
      <c r="I17" s="17"/>
      <c r="J17" s="17"/>
      <c r="K17" s="17"/>
    </row>
    <row r="18" spans="2:11" ht="75" x14ac:dyDescent="0.25">
      <c r="B18" s="22" t="s">
        <v>26</v>
      </c>
      <c r="C18" s="39" t="s">
        <v>27</v>
      </c>
      <c r="D18" s="17"/>
      <c r="E18" s="17"/>
      <c r="F18" s="28">
        <v>817251.44</v>
      </c>
      <c r="G18" s="28">
        <v>817251.44</v>
      </c>
      <c r="H18" s="34" t="s">
        <v>127</v>
      </c>
      <c r="I18" s="17"/>
      <c r="J18" s="17"/>
      <c r="K18" s="17"/>
    </row>
    <row r="19" spans="2:11" ht="14.25" customHeight="1" x14ac:dyDescent="0.25">
      <c r="B19" s="23" t="s">
        <v>28</v>
      </c>
      <c r="C19" s="24" t="s">
        <v>29</v>
      </c>
      <c r="D19" s="24"/>
      <c r="E19" s="24"/>
      <c r="F19" s="25">
        <f>SUM(F20:F36)</f>
        <v>267608.85400000005</v>
      </c>
      <c r="G19" s="25">
        <f>SUM(G20:G36)</f>
        <v>267608.85400000005</v>
      </c>
      <c r="H19" s="25"/>
      <c r="I19" s="25">
        <f>SUM(I20:I34)</f>
        <v>44.204999999999998</v>
      </c>
      <c r="J19" s="29" t="s">
        <v>108</v>
      </c>
      <c r="K19" s="24"/>
    </row>
    <row r="20" spans="2:11" x14ac:dyDescent="0.25">
      <c r="B20" s="4" t="s">
        <v>81</v>
      </c>
      <c r="C20" s="6" t="s">
        <v>53</v>
      </c>
      <c r="D20" s="7"/>
      <c r="E20" s="7"/>
      <c r="F20" s="11">
        <v>90898.923999999999</v>
      </c>
      <c r="G20" s="67">
        <v>90898.923999999999</v>
      </c>
      <c r="H20" s="67" t="s">
        <v>118</v>
      </c>
      <c r="I20" s="7">
        <v>6.68</v>
      </c>
      <c r="J20" s="12" t="s">
        <v>66</v>
      </c>
      <c r="K20" s="7"/>
    </row>
    <row r="21" spans="2:11" ht="30" x14ac:dyDescent="0.25">
      <c r="B21" s="27" t="s">
        <v>83</v>
      </c>
      <c r="C21" s="6" t="s">
        <v>54</v>
      </c>
      <c r="D21" s="7"/>
      <c r="E21" s="7"/>
      <c r="F21" s="67">
        <v>11469</v>
      </c>
      <c r="G21" s="67">
        <v>11469</v>
      </c>
      <c r="H21" s="67" t="s">
        <v>118</v>
      </c>
      <c r="I21" s="7">
        <v>0.2</v>
      </c>
      <c r="J21" s="7">
        <v>500</v>
      </c>
      <c r="K21" s="7"/>
    </row>
    <row r="22" spans="2:11" x14ac:dyDescent="0.25">
      <c r="B22" s="4" t="s">
        <v>84</v>
      </c>
      <c r="C22" s="6" t="s">
        <v>55</v>
      </c>
      <c r="D22" s="7"/>
      <c r="E22" s="7"/>
      <c r="F22" s="11">
        <v>7250.1639999999998</v>
      </c>
      <c r="G22" s="67">
        <v>7250.1639999999998</v>
      </c>
      <c r="H22" s="67" t="s">
        <v>118</v>
      </c>
      <c r="I22" s="7">
        <v>4.4889999999999999</v>
      </c>
      <c r="J22" s="7">
        <v>160</v>
      </c>
      <c r="K22" s="7"/>
    </row>
    <row r="23" spans="2:11" x14ac:dyDescent="0.25">
      <c r="B23" s="4" t="s">
        <v>85</v>
      </c>
      <c r="C23" s="6" t="s">
        <v>56</v>
      </c>
      <c r="D23" s="7"/>
      <c r="E23" s="7"/>
      <c r="F23" s="11">
        <v>124755.8</v>
      </c>
      <c r="G23" s="67">
        <v>124755.8</v>
      </c>
      <c r="H23" s="67" t="s">
        <v>118</v>
      </c>
      <c r="I23" s="11">
        <v>14.26</v>
      </c>
      <c r="J23" s="12" t="s">
        <v>67</v>
      </c>
      <c r="K23" s="7"/>
    </row>
    <row r="24" spans="2:11" ht="30" x14ac:dyDescent="0.25">
      <c r="B24" s="4" t="s">
        <v>86</v>
      </c>
      <c r="C24" s="37" t="s">
        <v>119</v>
      </c>
      <c r="D24" s="10"/>
      <c r="E24" s="10"/>
      <c r="F24" s="11">
        <v>160</v>
      </c>
      <c r="G24" s="67">
        <v>160</v>
      </c>
      <c r="H24" s="67" t="s">
        <v>118</v>
      </c>
      <c r="I24" s="38">
        <v>0.91300000000000003</v>
      </c>
      <c r="J24" s="12">
        <v>110</v>
      </c>
      <c r="K24" s="7"/>
    </row>
    <row r="25" spans="2:11" ht="30" x14ac:dyDescent="0.25">
      <c r="B25" s="4" t="s">
        <v>87</v>
      </c>
      <c r="C25" s="6" t="s">
        <v>121</v>
      </c>
      <c r="D25" s="7"/>
      <c r="E25" s="7"/>
      <c r="F25" s="11">
        <v>160</v>
      </c>
      <c r="G25" s="67">
        <v>160</v>
      </c>
      <c r="H25" s="67" t="s">
        <v>118</v>
      </c>
      <c r="I25" s="5">
        <v>0.84599999999999997</v>
      </c>
      <c r="J25" s="12">
        <v>110</v>
      </c>
      <c r="K25" s="7"/>
    </row>
    <row r="26" spans="2:11" ht="30" x14ac:dyDescent="0.25">
      <c r="B26" s="4" t="s">
        <v>88</v>
      </c>
      <c r="C26" s="6" t="s">
        <v>57</v>
      </c>
      <c r="D26" s="7"/>
      <c r="E26" s="7"/>
      <c r="F26" s="11">
        <v>195.1</v>
      </c>
      <c r="G26" s="11">
        <v>195.1</v>
      </c>
      <c r="H26" s="11" t="s">
        <v>115</v>
      </c>
      <c r="I26" s="7">
        <v>3.3279999999999998</v>
      </c>
      <c r="J26" s="12" t="s">
        <v>109</v>
      </c>
      <c r="K26" s="7"/>
    </row>
    <row r="27" spans="2:11" ht="30" x14ac:dyDescent="0.25">
      <c r="B27" s="4" t="s">
        <v>89</v>
      </c>
      <c r="C27" s="6" t="s">
        <v>58</v>
      </c>
      <c r="D27" s="7"/>
      <c r="E27" s="7"/>
      <c r="F27" s="11">
        <v>458.92399999999998</v>
      </c>
      <c r="G27" s="11">
        <v>458.92399999999998</v>
      </c>
      <c r="H27" s="11" t="s">
        <v>115</v>
      </c>
      <c r="I27" s="7">
        <v>4.117</v>
      </c>
      <c r="J27" s="12" t="s">
        <v>110</v>
      </c>
      <c r="K27" s="7"/>
    </row>
    <row r="28" spans="2:11" ht="30" x14ac:dyDescent="0.25">
      <c r="B28" s="4" t="s">
        <v>82</v>
      </c>
      <c r="C28" s="6" t="s">
        <v>59</v>
      </c>
      <c r="D28" s="7"/>
      <c r="E28" s="7"/>
      <c r="F28" s="11">
        <v>62.384</v>
      </c>
      <c r="G28" s="11">
        <v>62.384</v>
      </c>
      <c r="H28" s="11" t="s">
        <v>115</v>
      </c>
      <c r="I28" s="7"/>
      <c r="J28" s="7">
        <v>108</v>
      </c>
      <c r="K28" s="7"/>
    </row>
    <row r="29" spans="2:11" ht="30" x14ac:dyDescent="0.25">
      <c r="B29" s="4" t="s">
        <v>90</v>
      </c>
      <c r="C29" s="6" t="s">
        <v>60</v>
      </c>
      <c r="D29" s="7"/>
      <c r="E29" s="7"/>
      <c r="F29" s="11">
        <v>64.554000000000002</v>
      </c>
      <c r="G29" s="11">
        <v>64.554000000000002</v>
      </c>
      <c r="H29" s="11" t="s">
        <v>115</v>
      </c>
      <c r="I29" s="7"/>
      <c r="J29" s="7">
        <v>114</v>
      </c>
      <c r="K29" s="7"/>
    </row>
    <row r="30" spans="2:11" x14ac:dyDescent="0.25">
      <c r="B30" s="4" t="s">
        <v>91</v>
      </c>
      <c r="C30" s="6" t="s">
        <v>61</v>
      </c>
      <c r="D30" s="9"/>
      <c r="E30" s="10"/>
      <c r="F30" s="11">
        <v>28792.944</v>
      </c>
      <c r="G30" s="67">
        <v>28792.944</v>
      </c>
      <c r="H30" s="67" t="s">
        <v>118</v>
      </c>
      <c r="I30" s="9">
        <v>5.63</v>
      </c>
      <c r="J30" s="13" t="s">
        <v>68</v>
      </c>
      <c r="K30" s="10"/>
    </row>
    <row r="31" spans="2:11" ht="30" x14ac:dyDescent="0.25">
      <c r="B31" s="4" t="s">
        <v>92</v>
      </c>
      <c r="C31" s="6" t="s">
        <v>62</v>
      </c>
      <c r="D31" s="9"/>
      <c r="E31" s="10"/>
      <c r="F31" s="11">
        <v>2682.93</v>
      </c>
      <c r="G31" s="11">
        <v>2682.93</v>
      </c>
      <c r="H31" s="11" t="s">
        <v>115</v>
      </c>
      <c r="I31" s="9"/>
      <c r="J31" s="10"/>
      <c r="K31" s="10"/>
    </row>
    <row r="32" spans="2:11" ht="30" x14ac:dyDescent="0.25">
      <c r="B32" s="4" t="s">
        <v>93</v>
      </c>
      <c r="C32" s="6" t="s">
        <v>63</v>
      </c>
      <c r="D32" s="5"/>
      <c r="E32" s="7"/>
      <c r="F32" s="11">
        <v>0.15</v>
      </c>
      <c r="G32" s="11">
        <v>0.15</v>
      </c>
      <c r="H32" s="11" t="s">
        <v>115</v>
      </c>
      <c r="I32" s="14">
        <v>3.742</v>
      </c>
      <c r="J32" s="15">
        <v>225</v>
      </c>
      <c r="K32" s="7"/>
    </row>
    <row r="33" spans="2:11" ht="30" x14ac:dyDescent="0.25">
      <c r="B33" s="4" t="s">
        <v>94</v>
      </c>
      <c r="C33" s="6" t="s">
        <v>64</v>
      </c>
      <c r="D33" s="9"/>
      <c r="E33" s="10"/>
      <c r="F33" s="11">
        <v>84.03</v>
      </c>
      <c r="G33" s="11">
        <v>84.03</v>
      </c>
      <c r="H33" s="11" t="s">
        <v>115</v>
      </c>
      <c r="I33" s="9"/>
      <c r="J33" s="10"/>
      <c r="K33" s="10"/>
    </row>
    <row r="34" spans="2:11" ht="30" x14ac:dyDescent="0.25">
      <c r="B34" s="4" t="s">
        <v>120</v>
      </c>
      <c r="C34" s="6" t="s">
        <v>65</v>
      </c>
      <c r="D34" s="7"/>
      <c r="E34" s="7"/>
      <c r="F34" s="35">
        <v>289.77</v>
      </c>
      <c r="G34" s="35">
        <v>289.77</v>
      </c>
      <c r="H34" s="35" t="s">
        <v>115</v>
      </c>
      <c r="I34" s="7"/>
      <c r="J34" s="7"/>
      <c r="K34" s="7"/>
    </row>
    <row r="35" spans="2:11" ht="30" x14ac:dyDescent="0.25">
      <c r="B35" s="4" t="s">
        <v>122</v>
      </c>
      <c r="C35" s="6" t="s">
        <v>124</v>
      </c>
      <c r="D35" s="7"/>
      <c r="E35" s="7"/>
      <c r="F35" s="36">
        <v>273.69</v>
      </c>
      <c r="G35" s="68">
        <v>273.69</v>
      </c>
      <c r="H35" s="69" t="s">
        <v>115</v>
      </c>
      <c r="I35" s="7"/>
      <c r="J35" s="7"/>
      <c r="K35" s="7"/>
    </row>
    <row r="36" spans="2:11" ht="30" x14ac:dyDescent="0.25">
      <c r="B36" s="4" t="s">
        <v>123</v>
      </c>
      <c r="C36" s="6" t="s">
        <v>125</v>
      </c>
      <c r="D36" s="7"/>
      <c r="E36" s="7"/>
      <c r="F36" s="36">
        <v>10.49</v>
      </c>
      <c r="G36" s="36">
        <v>10.49</v>
      </c>
      <c r="H36" s="36" t="s">
        <v>126</v>
      </c>
      <c r="I36" s="7"/>
      <c r="J36" s="7"/>
      <c r="K36" s="7"/>
    </row>
    <row r="37" spans="2:11" ht="14.25" customHeight="1" x14ac:dyDescent="0.25">
      <c r="B37" s="23" t="s">
        <v>30</v>
      </c>
      <c r="C37" s="24" t="s">
        <v>31</v>
      </c>
      <c r="D37" s="24"/>
      <c r="E37" s="24"/>
      <c r="F37" s="25">
        <f>SUM(F38:F43)</f>
        <v>5340.18</v>
      </c>
      <c r="G37" s="25">
        <f>SUM(G38:G43)</f>
        <v>5340.18</v>
      </c>
      <c r="H37" s="29" t="s">
        <v>115</v>
      </c>
      <c r="I37" s="24"/>
      <c r="J37" s="24"/>
      <c r="K37" s="24"/>
    </row>
    <row r="38" spans="2:11" s="18" customFormat="1" ht="30" x14ac:dyDescent="0.25">
      <c r="B38" s="2" t="s">
        <v>95</v>
      </c>
      <c r="C38" s="6" t="s">
        <v>69</v>
      </c>
      <c r="D38" s="7"/>
      <c r="E38" s="7"/>
      <c r="F38" s="11">
        <v>1846.1</v>
      </c>
      <c r="G38" s="11">
        <v>1846.1</v>
      </c>
      <c r="H38" s="35" t="s">
        <v>115</v>
      </c>
      <c r="I38" s="7"/>
      <c r="J38" s="7"/>
      <c r="K38" s="7"/>
    </row>
    <row r="39" spans="2:11" s="18" customFormat="1" ht="30" x14ac:dyDescent="0.25">
      <c r="B39" s="2" t="s">
        <v>99</v>
      </c>
      <c r="C39" s="6" t="s">
        <v>70</v>
      </c>
      <c r="D39" s="7"/>
      <c r="E39" s="7"/>
      <c r="F39" s="11">
        <v>10.41</v>
      </c>
      <c r="G39" s="11">
        <v>10.41</v>
      </c>
      <c r="H39" s="35" t="s">
        <v>115</v>
      </c>
      <c r="I39" s="7"/>
      <c r="J39" s="7"/>
      <c r="K39" s="7"/>
    </row>
    <row r="40" spans="2:11" s="18" customFormat="1" ht="30" x14ac:dyDescent="0.25">
      <c r="B40" s="31" t="s">
        <v>97</v>
      </c>
      <c r="C40" s="6" t="s">
        <v>71</v>
      </c>
      <c r="D40" s="7"/>
      <c r="E40" s="7"/>
      <c r="F40" s="11">
        <v>9.3699999999999992</v>
      </c>
      <c r="G40" s="11">
        <v>9.3699999999999992</v>
      </c>
      <c r="H40" s="35" t="s">
        <v>115</v>
      </c>
      <c r="I40" s="7"/>
      <c r="J40" s="7"/>
      <c r="K40" s="7"/>
    </row>
    <row r="41" spans="2:11" s="18" customFormat="1" ht="30" x14ac:dyDescent="0.25">
      <c r="B41" s="2" t="s">
        <v>96</v>
      </c>
      <c r="C41" s="6" t="s">
        <v>72</v>
      </c>
      <c r="D41" s="7"/>
      <c r="E41" s="7"/>
      <c r="F41" s="11">
        <v>240.51</v>
      </c>
      <c r="G41" s="11">
        <v>240.51</v>
      </c>
      <c r="H41" s="35" t="s">
        <v>115</v>
      </c>
      <c r="I41" s="7"/>
      <c r="J41" s="7"/>
      <c r="K41" s="7"/>
    </row>
    <row r="42" spans="2:11" ht="30" x14ac:dyDescent="0.25">
      <c r="B42" s="4" t="s">
        <v>98</v>
      </c>
      <c r="C42" s="6" t="s">
        <v>73</v>
      </c>
      <c r="D42" s="7"/>
      <c r="E42" s="7"/>
      <c r="F42" s="11">
        <v>9.8699999999999992</v>
      </c>
      <c r="G42" s="11">
        <v>9.8699999999999992</v>
      </c>
      <c r="H42" s="35" t="s">
        <v>115</v>
      </c>
      <c r="I42" s="7"/>
      <c r="J42" s="7"/>
      <c r="K42" s="7"/>
    </row>
    <row r="43" spans="2:11" x14ac:dyDescent="0.25">
      <c r="B43" s="4" t="s">
        <v>100</v>
      </c>
      <c r="C43" s="6" t="s">
        <v>74</v>
      </c>
      <c r="D43" s="7"/>
      <c r="E43" s="7"/>
      <c r="F43" s="11">
        <v>3223.92</v>
      </c>
      <c r="G43" s="11">
        <v>3223.92</v>
      </c>
      <c r="H43" s="35" t="s">
        <v>115</v>
      </c>
      <c r="I43" s="7"/>
      <c r="J43" s="7"/>
      <c r="K43" s="7"/>
    </row>
    <row r="44" spans="2:11" ht="14.25" customHeight="1" x14ac:dyDescent="0.25">
      <c r="B44" s="23" t="s">
        <v>32</v>
      </c>
      <c r="C44" s="24" t="s">
        <v>33</v>
      </c>
      <c r="D44" s="24"/>
      <c r="E44" s="24"/>
      <c r="F44" s="25">
        <f>SUM(F45:F50)</f>
        <v>6672.9800000000005</v>
      </c>
      <c r="G44" s="25">
        <f>SUM(G45:G50)</f>
        <v>6672.9800000000005</v>
      </c>
      <c r="H44" s="29" t="s">
        <v>115</v>
      </c>
      <c r="I44" s="24"/>
      <c r="J44" s="24"/>
      <c r="K44" s="24"/>
    </row>
    <row r="45" spans="2:11" ht="30.75" customHeight="1" x14ac:dyDescent="0.25">
      <c r="B45" s="4" t="s">
        <v>101</v>
      </c>
      <c r="C45" s="6" t="s">
        <v>75</v>
      </c>
      <c r="D45" s="7"/>
      <c r="E45" s="7"/>
      <c r="F45" s="11">
        <v>1085.3900000000001</v>
      </c>
      <c r="G45" s="11">
        <v>1085.3900000000001</v>
      </c>
      <c r="H45" s="35" t="s">
        <v>115</v>
      </c>
      <c r="I45" s="7"/>
      <c r="J45" s="7"/>
      <c r="K45" s="7"/>
    </row>
    <row r="46" spans="2:11" ht="14.25" customHeight="1" x14ac:dyDescent="0.25">
      <c r="B46" s="4" t="s">
        <v>102</v>
      </c>
      <c r="C46" s="6" t="s">
        <v>76</v>
      </c>
      <c r="D46" s="7"/>
      <c r="E46" s="7"/>
      <c r="F46" s="11">
        <v>1480.68</v>
      </c>
      <c r="G46" s="11">
        <v>1480.68</v>
      </c>
      <c r="H46" s="35" t="s">
        <v>115</v>
      </c>
      <c r="I46" s="7"/>
      <c r="J46" s="7"/>
      <c r="K46" s="7"/>
    </row>
    <row r="47" spans="2:11" ht="31.5" customHeight="1" x14ac:dyDescent="0.25">
      <c r="B47" s="4" t="s">
        <v>103</v>
      </c>
      <c r="C47" s="6" t="s">
        <v>77</v>
      </c>
      <c r="D47" s="7"/>
      <c r="E47" s="7"/>
      <c r="F47" s="11">
        <v>1128.21</v>
      </c>
      <c r="G47" s="11">
        <v>1128.21</v>
      </c>
      <c r="H47" s="35" t="s">
        <v>115</v>
      </c>
      <c r="I47" s="7"/>
      <c r="J47" s="7"/>
      <c r="K47" s="7"/>
    </row>
    <row r="48" spans="2:11" ht="31.5" customHeight="1" x14ac:dyDescent="0.25">
      <c r="B48" s="4" t="s">
        <v>104</v>
      </c>
      <c r="C48" s="6" t="s">
        <v>78</v>
      </c>
      <c r="D48" s="7"/>
      <c r="E48" s="7"/>
      <c r="F48" s="11">
        <v>975.32</v>
      </c>
      <c r="G48" s="11">
        <v>975.32</v>
      </c>
      <c r="H48" s="35" t="s">
        <v>115</v>
      </c>
      <c r="I48" s="7"/>
      <c r="J48" s="7"/>
      <c r="K48" s="7"/>
    </row>
    <row r="49" spans="2:11" ht="31.5" customHeight="1" x14ac:dyDescent="0.25">
      <c r="B49" s="4" t="s">
        <v>105</v>
      </c>
      <c r="C49" s="6" t="s">
        <v>79</v>
      </c>
      <c r="D49" s="7"/>
      <c r="E49" s="7"/>
      <c r="F49" s="11">
        <v>976.29</v>
      </c>
      <c r="G49" s="11">
        <v>976.29</v>
      </c>
      <c r="H49" s="35" t="s">
        <v>115</v>
      </c>
      <c r="I49" s="7"/>
      <c r="J49" s="7"/>
      <c r="K49" s="7"/>
    </row>
    <row r="50" spans="2:11" ht="31.5" customHeight="1" x14ac:dyDescent="0.25">
      <c r="B50" s="4" t="s">
        <v>106</v>
      </c>
      <c r="C50" s="6" t="s">
        <v>80</v>
      </c>
      <c r="D50" s="7"/>
      <c r="E50" s="7"/>
      <c r="F50" s="11">
        <v>1027.0899999999999</v>
      </c>
      <c r="G50" s="11">
        <v>1027.0899999999999</v>
      </c>
      <c r="H50" s="35" t="s">
        <v>115</v>
      </c>
      <c r="I50" s="7"/>
      <c r="J50" s="7"/>
      <c r="K50" s="7"/>
    </row>
    <row r="51" spans="2:11" ht="31.5" customHeight="1" x14ac:dyDescent="0.25">
      <c r="B51" s="23" t="s">
        <v>34</v>
      </c>
      <c r="C51" s="26" t="s">
        <v>35</v>
      </c>
      <c r="D51" s="24"/>
      <c r="E51" s="24"/>
      <c r="F51" s="25">
        <v>628687.54</v>
      </c>
      <c r="G51" s="25">
        <v>628687.54</v>
      </c>
      <c r="H51" s="48" t="s">
        <v>128</v>
      </c>
      <c r="I51" s="24"/>
      <c r="J51" s="24"/>
      <c r="K51" s="24"/>
    </row>
    <row r="52" spans="2:11" ht="16.5" customHeight="1" x14ac:dyDescent="0.25">
      <c r="B52" s="42" t="s">
        <v>36</v>
      </c>
      <c r="C52" s="43" t="s">
        <v>37</v>
      </c>
      <c r="D52" s="44"/>
      <c r="E52" s="43"/>
      <c r="F52" s="45">
        <v>111804.06</v>
      </c>
      <c r="G52" s="45">
        <v>111804.06</v>
      </c>
      <c r="H52" s="46" t="s">
        <v>115</v>
      </c>
      <c r="I52" s="43"/>
      <c r="J52" s="43"/>
      <c r="K52" s="43"/>
    </row>
    <row r="53" spans="2:11" ht="14.25" customHeight="1" x14ac:dyDescent="0.25">
      <c r="B53" s="23" t="s">
        <v>38</v>
      </c>
      <c r="C53" s="26" t="s">
        <v>29</v>
      </c>
      <c r="D53" s="24"/>
      <c r="E53" s="24"/>
      <c r="F53" s="25">
        <f>F54+F55+F56</f>
        <v>166.90600000000001</v>
      </c>
      <c r="G53" s="25">
        <f>G54+G55+G56</f>
        <v>166.91</v>
      </c>
      <c r="H53" s="29" t="s">
        <v>115</v>
      </c>
      <c r="I53" s="24"/>
      <c r="J53" s="24"/>
      <c r="K53" s="24"/>
    </row>
    <row r="54" spans="2:11" ht="33.75" customHeight="1" x14ac:dyDescent="0.25">
      <c r="B54" s="2" t="s">
        <v>132</v>
      </c>
      <c r="C54" s="6" t="s">
        <v>129</v>
      </c>
      <c r="D54" s="7"/>
      <c r="E54" s="7"/>
      <c r="F54" s="11">
        <v>77.975999999999999</v>
      </c>
      <c r="G54" s="11">
        <v>77.98</v>
      </c>
      <c r="H54" s="11" t="s">
        <v>115</v>
      </c>
      <c r="I54" s="7"/>
      <c r="J54" s="7"/>
      <c r="K54" s="7"/>
    </row>
    <row r="55" spans="2:11" ht="32.25" customHeight="1" x14ac:dyDescent="0.25">
      <c r="B55" s="2" t="s">
        <v>133</v>
      </c>
      <c r="C55" s="6" t="s">
        <v>130</v>
      </c>
      <c r="D55" s="7"/>
      <c r="E55" s="7"/>
      <c r="F55" s="35">
        <v>42</v>
      </c>
      <c r="G55" s="35">
        <v>42</v>
      </c>
      <c r="H55" s="35" t="s">
        <v>115</v>
      </c>
      <c r="I55" s="7"/>
      <c r="J55" s="7"/>
      <c r="K55" s="7"/>
    </row>
    <row r="56" spans="2:11" ht="32.25" customHeight="1" x14ac:dyDescent="0.25">
      <c r="B56" s="31" t="s">
        <v>134</v>
      </c>
      <c r="C56" s="6" t="s">
        <v>131</v>
      </c>
      <c r="D56" s="7"/>
      <c r="E56" s="7"/>
      <c r="F56" s="36">
        <v>46.93</v>
      </c>
      <c r="G56" s="36">
        <v>46.93</v>
      </c>
      <c r="H56" s="35" t="s">
        <v>115</v>
      </c>
      <c r="I56" s="7"/>
      <c r="J56" s="7"/>
      <c r="K56" s="7"/>
    </row>
    <row r="57" spans="2:11" ht="14.25" customHeight="1" x14ac:dyDescent="0.25">
      <c r="B57" s="23" t="s">
        <v>39</v>
      </c>
      <c r="C57" s="26" t="s">
        <v>31</v>
      </c>
      <c r="D57" s="24"/>
      <c r="E57" s="24"/>
      <c r="F57" s="25">
        <f>F58</f>
        <v>444.5</v>
      </c>
      <c r="G57" s="25">
        <f>G58</f>
        <v>444.5</v>
      </c>
      <c r="H57" s="29" t="s">
        <v>115</v>
      </c>
      <c r="I57" s="24"/>
      <c r="J57" s="24"/>
      <c r="K57" s="24"/>
    </row>
    <row r="58" spans="2:11" ht="31.5" customHeight="1" x14ac:dyDescent="0.25">
      <c r="B58" s="2" t="s">
        <v>135</v>
      </c>
      <c r="C58" s="6" t="s">
        <v>107</v>
      </c>
      <c r="D58" s="7"/>
      <c r="E58" s="7"/>
      <c r="F58" s="35">
        <v>444.5</v>
      </c>
      <c r="G58" s="35">
        <v>444.5</v>
      </c>
      <c r="H58" s="35" t="s">
        <v>115</v>
      </c>
      <c r="I58" s="7"/>
      <c r="J58" s="7"/>
      <c r="K58" s="7"/>
    </row>
    <row r="59" spans="2:11" ht="14.25" customHeight="1" x14ac:dyDescent="0.25">
      <c r="B59" s="23" t="s">
        <v>40</v>
      </c>
      <c r="C59" s="26" t="s">
        <v>42</v>
      </c>
      <c r="D59" s="24"/>
      <c r="E59" s="24"/>
      <c r="F59" s="25">
        <v>66806.820000000007</v>
      </c>
      <c r="G59" s="25">
        <v>66806.820000000007</v>
      </c>
      <c r="H59" s="29" t="s">
        <v>115</v>
      </c>
      <c r="I59" s="24"/>
      <c r="J59" s="24"/>
      <c r="K59" s="24"/>
    </row>
    <row r="60" spans="2:11" ht="14.25" customHeight="1" x14ac:dyDescent="0.25">
      <c r="B60" s="23" t="s">
        <v>41</v>
      </c>
      <c r="C60" s="26" t="s">
        <v>33</v>
      </c>
      <c r="D60" s="24"/>
      <c r="E60" s="24"/>
      <c r="F60" s="25">
        <v>44390.27</v>
      </c>
      <c r="G60" s="25">
        <v>44390.27</v>
      </c>
      <c r="H60" s="29" t="s">
        <v>115</v>
      </c>
      <c r="I60" s="24"/>
      <c r="J60" s="24"/>
      <c r="K60" s="24"/>
    </row>
    <row r="61" spans="2:11" ht="14.25" customHeight="1" x14ac:dyDescent="0.25">
      <c r="B61" s="19" t="s">
        <v>43</v>
      </c>
      <c r="C61" s="16" t="s">
        <v>44</v>
      </c>
      <c r="D61" s="20"/>
      <c r="E61" s="16"/>
      <c r="F61" s="21">
        <v>54051.874000000003</v>
      </c>
      <c r="G61" s="21">
        <v>54051.874000000003</v>
      </c>
      <c r="H61" s="46" t="s">
        <v>115</v>
      </c>
      <c r="I61" s="16"/>
      <c r="J61" s="16"/>
      <c r="K61" s="16"/>
    </row>
    <row r="62" spans="2:11" ht="14.25" customHeight="1" x14ac:dyDescent="0.25">
      <c r="B62" s="19" t="s">
        <v>45</v>
      </c>
      <c r="C62" s="16" t="s">
        <v>137</v>
      </c>
      <c r="D62" s="20"/>
      <c r="E62" s="16"/>
      <c r="F62" s="21">
        <v>14699.224</v>
      </c>
      <c r="G62" s="21">
        <v>14699.224</v>
      </c>
      <c r="H62" s="46" t="s">
        <v>115</v>
      </c>
      <c r="I62" s="16" t="s">
        <v>47</v>
      </c>
      <c r="J62" s="16" t="s">
        <v>47</v>
      </c>
      <c r="K62" s="16" t="s">
        <v>47</v>
      </c>
    </row>
    <row r="63" spans="2:11" ht="14.25" customHeight="1" x14ac:dyDescent="0.25">
      <c r="B63" s="19" t="s">
        <v>48</v>
      </c>
      <c r="C63" s="16" t="s">
        <v>46</v>
      </c>
      <c r="D63" s="20" t="s">
        <v>47</v>
      </c>
      <c r="E63" s="16" t="s">
        <v>47</v>
      </c>
      <c r="F63" s="21" t="s">
        <v>47</v>
      </c>
      <c r="G63" s="21" t="s">
        <v>47</v>
      </c>
      <c r="H63" s="21" t="s">
        <v>47</v>
      </c>
      <c r="I63" s="16" t="s">
        <v>47</v>
      </c>
      <c r="J63" s="16" t="s">
        <v>47</v>
      </c>
      <c r="K63" s="16" t="s">
        <v>47</v>
      </c>
    </row>
    <row r="64" spans="2:11" ht="14.25" customHeight="1" x14ac:dyDescent="0.25">
      <c r="B64" s="19" t="s">
        <v>136</v>
      </c>
      <c r="C64" s="16" t="s">
        <v>49</v>
      </c>
      <c r="D64" s="20" t="s">
        <v>47</v>
      </c>
      <c r="E64" s="16" t="s">
        <v>47</v>
      </c>
      <c r="F64" s="21" t="s">
        <v>47</v>
      </c>
      <c r="G64" s="21" t="s">
        <v>47</v>
      </c>
      <c r="H64" s="21" t="s">
        <v>47</v>
      </c>
      <c r="I64" s="16" t="s">
        <v>47</v>
      </c>
      <c r="J64" s="16" t="s">
        <v>47</v>
      </c>
      <c r="K64" s="16" t="s">
        <v>47</v>
      </c>
    </row>
    <row r="68" spans="2:11" ht="18.75" customHeight="1" x14ac:dyDescent="0.25">
      <c r="B68" s="49" t="s">
        <v>111</v>
      </c>
      <c r="C68" s="49"/>
      <c r="I68" s="50" t="s">
        <v>112</v>
      </c>
      <c r="J68" s="50"/>
      <c r="K68" s="50"/>
    </row>
    <row r="69" spans="2:11" ht="30.75" customHeight="1" x14ac:dyDescent="0.25">
      <c r="B69" s="49"/>
      <c r="C69" s="49"/>
      <c r="I69" s="50"/>
      <c r="J69" s="50"/>
      <c r="K69" s="50"/>
    </row>
    <row r="70" spans="2:11" ht="17.25" customHeight="1" x14ac:dyDescent="0.25">
      <c r="B70" s="30"/>
      <c r="C70" s="30"/>
    </row>
    <row r="72" spans="2:11" x14ac:dyDescent="0.25">
      <c r="B72" s="49" t="s">
        <v>114</v>
      </c>
      <c r="C72" s="49"/>
      <c r="I72" s="50" t="s">
        <v>113</v>
      </c>
      <c r="J72" s="50"/>
      <c r="K72" s="50"/>
    </row>
    <row r="73" spans="2:11" x14ac:dyDescent="0.25">
      <c r="B73" s="49"/>
      <c r="C73" s="49"/>
      <c r="I73" s="50"/>
      <c r="J73" s="50"/>
      <c r="K73" s="50"/>
    </row>
  </sheetData>
  <mergeCells count="12">
    <mergeCell ref="B68:C69"/>
    <mergeCell ref="B72:C73"/>
    <mergeCell ref="I68:K69"/>
    <mergeCell ref="I72:K73"/>
    <mergeCell ref="B4:K4"/>
    <mergeCell ref="B5:K5"/>
    <mergeCell ref="B6:K6"/>
    <mergeCell ref="B8:B9"/>
    <mergeCell ref="C8:C9"/>
    <mergeCell ref="D8:E8"/>
    <mergeCell ref="F8:H8"/>
    <mergeCell ref="I8:K8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2020-09-10T12:32:02Z</dcterms:modified>
</cp:coreProperties>
</file>