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35" i="6" l="1"/>
  <c r="C16" i="7" l="1"/>
  <c r="E41" i="6" l="1"/>
  <c r="E22" i="6"/>
  <c r="E17" i="6"/>
  <c r="E55" i="6" l="1"/>
  <c r="E30" i="6" l="1"/>
  <c r="E25" i="6" l="1"/>
  <c r="E16" i="6" s="1"/>
  <c r="E10" i="6" l="1"/>
  <c r="E7" i="6" s="1"/>
  <c r="E49" i="6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<sst xmlns="http://schemas.openxmlformats.org/spreadsheetml/2006/main" count="198" uniqueCount="138">
  <si>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</si>
  <si>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</si>
  <si>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</si>
  <si>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</si>
  <si>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</si>
  <si>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</si>
  <si>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</si>
  <si>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</si>
  <si>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</si>
  <si>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</si>
  <si>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</si>
  <si>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</si>
  <si>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</si>
  <si>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</si>
  <si>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</si>
  <si>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</si>
  <si>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</si>
  <si>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</si>
  <si>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</si>
  <si>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</si>
  <si>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</si>
  <si>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</si>
  <si>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</si>
  <si>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</si>
  <si>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</si>
  <si>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</si>
  <si>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</si>
  <si>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</si>
  <si>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</si>
  <si>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</si>
  <si>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</si>
  <si>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</si>
  <si>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</si>
  <si>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</si>
  <si>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</si>
  <si>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</si>
  <si>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</si>
  <si>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</si>
  <si>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</si>
  <si>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</si>
  <si>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</si>
  <si>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</si>
  <si>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</si>
  <si>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</si>
  <si>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</si>
  <si>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</si>
  <si>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</si>
  <si>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</si>
  <si>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</si>
  <si>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</si>
  <si>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</si>
  <si>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</si>
  <si>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</si>
  <si>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</si>
  <si>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</si>
  <si>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</si>
  <si>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</si>
  <si>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</si>
  <si>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</si>
  <si>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</si>
  <si>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</si>
  <si>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</si>
  <si>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</si>
  <si>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</si>
  <si>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</si>
  <si>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</si>
  <si>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</si>
  <si>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</si>
  <si>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</si>
  <si>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</si>
  <si>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</si>
  <si>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</si>
  <si>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</si>
  <si>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</si>
  <si>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</si>
  <si>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</si>
  <si>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</si>
  <si>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</si>
  <si>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</si>
  <si>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</si>
  <si>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</si>
  <si>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</si>
  <si>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</si>
  <si>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</si>
  <si>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</si>
  <si>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</si>
  <si>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</si>
  <si>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</si>
  <si>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</si>
  <si>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</si>
  <si>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</si>
  <si>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</si>
  <si>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</si>
  <si>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</si>
  <si>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</si>
  <si>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</si>
  <si>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</si>
  <si>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</si>
  <si>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</si>
  <si>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</si>
  <si>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</si>
  <si>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</si>
  <si>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</si>
  <si>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</si>
  <si>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</si>
  <si>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</si>
  <si>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</si>
  <si>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</si>
  <si>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</si>
  <si>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</si>
  <si>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</si>
  <si>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</si>
  <si>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</si>
  <si>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</si>
  <si>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</si>
  <si>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</si>
  <si>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</si>
  <si>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</si>
  <si>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</si>
  <si>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</si>
  <si>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</si>
  <si>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</si>
  <si>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</si>
  <si>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</si>
  <si>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</si>
  <si>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</si>
  <si>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</si>
  <si>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</si>
  <si>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</si>
  <si>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</si>
  <si>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</si>
  <si>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</si>
  <si>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</si>
  <si>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</si>
  <si>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</si>
  <si>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</si>
  <si>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объемах транспортировки газа АО "Газпром газораспределение Краснодар" (Красная поляна) на 2021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</si>
  <si>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Информация об основных показателях финансово-хозяйственной деятельности  АО "Газпром газораспределение Краснодар" (Красная поляна) на 2021 год в сфере оказания услуг по транспортировке газа по газораспределительным сетям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</si>
</sst>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4" fontId="0" fillId="0" borderId="0" xfId="0" applyNumberFormat="1" applyFill="1" applyBorder="1"/>
    <xf numFmtId="0" fontId="0" fillId="0" borderId="0" xfId="0" applyAlignment="1">
      <alignment horizontal="right"/>
    </xf>
    <xf numFmtId="3" fontId="1" fillId="2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/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5"/>
  <sheetViews>
    <sheetView tabSelected="1" workbookViewId="0">
      <selection activeCell="E60" sqref="E60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5.7109375" customWidth="1"/>
    <col min="6" max="6" width="10" bestFit="1" customWidth="1"/>
  </cols>
  <sheetData>
    <row r="2" spans="2:5" ht="18.75" customHeight="1" x14ac:dyDescent="0.25">
      <c r="B2" s="39" t="s">
        <v>137</v>
      </c>
      <c r="C2" s="39"/>
      <c r="D2" s="39"/>
      <c r="E2" s="39"/>
    </row>
    <row r="3" spans="2:5" ht="18.75" customHeight="1" x14ac:dyDescent="0.25">
      <c r="B3" s="39"/>
      <c r="C3" s="39"/>
      <c r="D3" s="39"/>
      <c r="E3" s="39"/>
    </row>
    <row r="4" spans="2:5" ht="48" customHeight="1" x14ac:dyDescent="0.25">
      <c r="B4" s="39"/>
      <c r="C4" s="39"/>
      <c r="D4" s="39"/>
      <c r="E4" s="39"/>
    </row>
    <row r="6" spans="2:5" s="4" customFormat="1" ht="30" x14ac:dyDescent="0.25">
      <c r="B6" s="3" t="s">
        <v>0</v>
      </c>
      <c r="C6" s="3" t="s">
        <v>1</v>
      </c>
      <c r="D6" s="3" t="s">
        <v>2</v>
      </c>
      <c r="E6" s="3" t="s">
        <v>73</v>
      </c>
    </row>
    <row r="7" spans="2:5" ht="29.25" x14ac:dyDescent="0.25">
      <c r="B7" s="9">
        <v>1</v>
      </c>
      <c r="C7" s="12" t="s">
        <v>77</v>
      </c>
      <c r="D7" s="11"/>
      <c r="E7" s="16">
        <f>E8+E9+E10+E15+E16</f>
        <v>551391.05000000005</v>
      </c>
    </row>
    <row r="8" spans="2:5" x14ac:dyDescent="0.25">
      <c r="B8" s="11" t="s">
        <v>3</v>
      </c>
      <c r="C8" s="12" t="s">
        <v>10</v>
      </c>
      <c r="D8" s="9" t="s">
        <v>73</v>
      </c>
      <c r="E8" s="17">
        <v>16556</v>
      </c>
    </row>
    <row r="9" spans="2:5" x14ac:dyDescent="0.25">
      <c r="B9" s="11" t="s">
        <v>4</v>
      </c>
      <c r="C9" s="12" t="s">
        <v>11</v>
      </c>
      <c r="D9" s="9" t="s">
        <v>73</v>
      </c>
      <c r="E9" s="17">
        <v>5083</v>
      </c>
    </row>
    <row r="10" spans="2:5" x14ac:dyDescent="0.25">
      <c r="B10" s="11" t="s">
        <v>5</v>
      </c>
      <c r="C10" s="12" t="s">
        <v>91</v>
      </c>
      <c r="D10" s="9" t="s">
        <v>73</v>
      </c>
      <c r="E10" s="16">
        <f>SUM(E11:E14)</f>
        <v>2639</v>
      </c>
    </row>
    <row r="11" spans="2:5" x14ac:dyDescent="0.25">
      <c r="B11" s="9" t="s">
        <v>6</v>
      </c>
      <c r="C11" s="10" t="s">
        <v>13</v>
      </c>
      <c r="D11" s="9" t="s">
        <v>73</v>
      </c>
      <c r="E11" s="15">
        <v>2586</v>
      </c>
    </row>
    <row r="12" spans="2:5" x14ac:dyDescent="0.25">
      <c r="B12" s="9" t="s">
        <v>7</v>
      </c>
      <c r="C12" s="10" t="s">
        <v>92</v>
      </c>
      <c r="D12" s="9" t="s">
        <v>73</v>
      </c>
      <c r="E12" s="15">
        <v>0</v>
      </c>
    </row>
    <row r="13" spans="2:5" x14ac:dyDescent="0.25">
      <c r="B13" s="9" t="s">
        <v>8</v>
      </c>
      <c r="C13" s="10" t="s">
        <v>93</v>
      </c>
      <c r="D13" s="9" t="s">
        <v>73</v>
      </c>
      <c r="E13" s="15">
        <v>0</v>
      </c>
    </row>
    <row r="14" spans="2:5" x14ac:dyDescent="0.25">
      <c r="B14" s="9" t="s">
        <v>9</v>
      </c>
      <c r="C14" s="10" t="s">
        <v>47</v>
      </c>
      <c r="D14" s="9" t="s">
        <v>73</v>
      </c>
      <c r="E14" s="15">
        <v>53</v>
      </c>
    </row>
    <row r="15" spans="2:5" x14ac:dyDescent="0.25">
      <c r="B15" s="11" t="s">
        <v>14</v>
      </c>
      <c r="C15" s="12" t="s">
        <v>94</v>
      </c>
      <c r="D15" s="9" t="s">
        <v>73</v>
      </c>
      <c r="E15" s="35">
        <v>61361</v>
      </c>
    </row>
    <row r="16" spans="2:5" x14ac:dyDescent="0.25">
      <c r="B16" s="11" t="s">
        <v>15</v>
      </c>
      <c r="C16" s="12" t="s">
        <v>95</v>
      </c>
      <c r="D16" s="9" t="s">
        <v>73</v>
      </c>
      <c r="E16" s="16">
        <f>E17+E22+E25+E30+E40+E41</f>
        <v>465752.05</v>
      </c>
    </row>
    <row r="17" spans="2:5" x14ac:dyDescent="0.25">
      <c r="B17" s="11" t="s">
        <v>16</v>
      </c>
      <c r="C17" s="12" t="s">
        <v>96</v>
      </c>
      <c r="D17" s="9" t="s">
        <v>73</v>
      </c>
      <c r="E17" s="16">
        <f>SUM(E18:E21)</f>
        <v>373137.05</v>
      </c>
    </row>
    <row r="18" spans="2:5" x14ac:dyDescent="0.25">
      <c r="B18" s="9" t="s">
        <v>17</v>
      </c>
      <c r="C18" s="10" t="s">
        <v>97</v>
      </c>
      <c r="D18" s="9" t="s">
        <v>73</v>
      </c>
      <c r="E18" s="15">
        <v>0</v>
      </c>
    </row>
    <row r="19" spans="2:5" x14ac:dyDescent="0.25">
      <c r="B19" s="9" t="s">
        <v>18</v>
      </c>
      <c r="C19" s="10" t="s">
        <v>98</v>
      </c>
      <c r="D19" s="9" t="s">
        <v>73</v>
      </c>
      <c r="E19" s="15">
        <v>373137.05</v>
      </c>
    </row>
    <row r="20" spans="2:5" ht="30" x14ac:dyDescent="0.25">
      <c r="B20" s="9" t="s">
        <v>19</v>
      </c>
      <c r="C20" s="10" t="s">
        <v>99</v>
      </c>
      <c r="D20" s="9" t="s">
        <v>73</v>
      </c>
      <c r="E20" s="15">
        <v>0</v>
      </c>
    </row>
    <row r="21" spans="2:5" x14ac:dyDescent="0.25">
      <c r="B21" s="9" t="s">
        <v>20</v>
      </c>
      <c r="C21" s="10" t="s">
        <v>100</v>
      </c>
      <c r="D21" s="9" t="s">
        <v>73</v>
      </c>
      <c r="E21" s="15">
        <v>0</v>
      </c>
    </row>
    <row r="22" spans="2:5" x14ac:dyDescent="0.25">
      <c r="B22" s="11" t="s">
        <v>26</v>
      </c>
      <c r="C22" s="12" t="s">
        <v>78</v>
      </c>
      <c r="D22" s="9" t="s">
        <v>73</v>
      </c>
      <c r="E22" s="20">
        <f>E23+E24</f>
        <v>0</v>
      </c>
    </row>
    <row r="23" spans="2:5" ht="30" x14ac:dyDescent="0.25">
      <c r="B23" s="9" t="s">
        <v>27</v>
      </c>
      <c r="C23" s="10" t="s">
        <v>101</v>
      </c>
      <c r="D23" s="9" t="s">
        <v>73</v>
      </c>
      <c r="E23" s="34">
        <v>0</v>
      </c>
    </row>
    <row r="24" spans="2:5" x14ac:dyDescent="0.25">
      <c r="B24" s="9" t="s">
        <v>28</v>
      </c>
      <c r="C24" s="10" t="s">
        <v>102</v>
      </c>
      <c r="D24" s="9" t="s">
        <v>73</v>
      </c>
      <c r="E24" s="18">
        <v>0</v>
      </c>
    </row>
    <row r="25" spans="2:5" x14ac:dyDescent="0.25">
      <c r="B25" s="11" t="s">
        <v>29</v>
      </c>
      <c r="C25" s="12" t="s">
        <v>103</v>
      </c>
      <c r="D25" s="9" t="s">
        <v>73</v>
      </c>
      <c r="E25" s="16">
        <f>SUM(E26:E29)</f>
        <v>57729</v>
      </c>
    </row>
    <row r="26" spans="2:5" x14ac:dyDescent="0.25">
      <c r="B26" s="9" t="s">
        <v>30</v>
      </c>
      <c r="C26" s="10" t="s">
        <v>42</v>
      </c>
      <c r="D26" s="9" t="s">
        <v>73</v>
      </c>
      <c r="E26" s="34">
        <v>57729</v>
      </c>
    </row>
    <row r="27" spans="2:5" x14ac:dyDescent="0.25">
      <c r="B27" s="9" t="s">
        <v>31</v>
      </c>
      <c r="C27" s="10" t="s">
        <v>43</v>
      </c>
      <c r="D27" s="9" t="s">
        <v>73</v>
      </c>
      <c r="E27" s="15">
        <v>0</v>
      </c>
    </row>
    <row r="28" spans="2:5" x14ac:dyDescent="0.25">
      <c r="B28" s="9" t="s">
        <v>32</v>
      </c>
      <c r="C28" s="10" t="s">
        <v>104</v>
      </c>
      <c r="D28" s="9" t="s">
        <v>73</v>
      </c>
      <c r="E28" s="15">
        <v>0</v>
      </c>
    </row>
    <row r="29" spans="2:5" x14ac:dyDescent="0.25">
      <c r="B29" s="9" t="s">
        <v>33</v>
      </c>
      <c r="C29" s="10" t="s">
        <v>105</v>
      </c>
      <c r="D29" s="9" t="s">
        <v>73</v>
      </c>
      <c r="E29" s="15">
        <v>0</v>
      </c>
    </row>
    <row r="30" spans="2:5" x14ac:dyDescent="0.25">
      <c r="B30" s="11" t="s">
        <v>34</v>
      </c>
      <c r="C30" s="12" t="s">
        <v>21</v>
      </c>
      <c r="D30" s="9" t="s">
        <v>73</v>
      </c>
      <c r="E30" s="16">
        <f>SUM(E31:E34)+E35</f>
        <v>34811</v>
      </c>
    </row>
    <row r="31" spans="2:5" x14ac:dyDescent="0.25">
      <c r="B31" s="9" t="s">
        <v>83</v>
      </c>
      <c r="C31" s="10" t="s">
        <v>22</v>
      </c>
      <c r="D31" s="9" t="s">
        <v>73</v>
      </c>
      <c r="E31" s="15">
        <v>30</v>
      </c>
    </row>
    <row r="32" spans="2:5" x14ac:dyDescent="0.25">
      <c r="B32" s="9" t="s">
        <v>84</v>
      </c>
      <c r="C32" s="10" t="s">
        <v>23</v>
      </c>
      <c r="D32" s="9" t="s">
        <v>73</v>
      </c>
      <c r="E32" s="34">
        <v>34676</v>
      </c>
    </row>
    <row r="33" spans="2:6" x14ac:dyDescent="0.25">
      <c r="B33" s="9" t="s">
        <v>85</v>
      </c>
      <c r="C33" s="10" t="s">
        <v>24</v>
      </c>
      <c r="D33" s="9" t="s">
        <v>73</v>
      </c>
      <c r="E33" s="18">
        <v>0</v>
      </c>
    </row>
    <row r="34" spans="2:6" x14ac:dyDescent="0.25">
      <c r="B34" s="9" t="s">
        <v>86</v>
      </c>
      <c r="C34" s="10" t="s">
        <v>25</v>
      </c>
      <c r="D34" s="9" t="s">
        <v>73</v>
      </c>
      <c r="E34" s="18">
        <v>0</v>
      </c>
    </row>
    <row r="35" spans="2:6" x14ac:dyDescent="0.25">
      <c r="B35" s="9" t="s">
        <v>87</v>
      </c>
      <c r="C35" s="10" t="s">
        <v>106</v>
      </c>
      <c r="D35" s="9" t="s">
        <v>73</v>
      </c>
      <c r="E35" s="18">
        <f>E36+E37+E38+E39</f>
        <v>105</v>
      </c>
    </row>
    <row r="36" spans="2:6" ht="30" x14ac:dyDescent="0.25">
      <c r="B36" s="9" t="s">
        <v>88</v>
      </c>
      <c r="C36" s="10" t="s">
        <v>107</v>
      </c>
      <c r="D36" s="9" t="s">
        <v>73</v>
      </c>
      <c r="E36" s="18">
        <v>0</v>
      </c>
    </row>
    <row r="37" spans="2:6" ht="45" x14ac:dyDescent="0.25">
      <c r="B37" s="9" t="s">
        <v>89</v>
      </c>
      <c r="C37" s="10" t="s">
        <v>108</v>
      </c>
      <c r="D37" s="9" t="s">
        <v>73</v>
      </c>
      <c r="E37" s="18">
        <v>0</v>
      </c>
    </row>
    <row r="38" spans="2:6" x14ac:dyDescent="0.25">
      <c r="B38" s="9" t="s">
        <v>135</v>
      </c>
      <c r="C38" s="10" t="s">
        <v>109</v>
      </c>
      <c r="D38" s="9" t="s">
        <v>73</v>
      </c>
      <c r="E38" s="21">
        <v>0</v>
      </c>
    </row>
    <row r="39" spans="2:6" x14ac:dyDescent="0.25">
      <c r="B39" s="9" t="s">
        <v>90</v>
      </c>
      <c r="C39" s="10" t="s">
        <v>47</v>
      </c>
      <c r="D39" s="9" t="s">
        <v>73</v>
      </c>
      <c r="E39" s="18">
        <v>105</v>
      </c>
    </row>
    <row r="40" spans="2:6" x14ac:dyDescent="0.25">
      <c r="B40" s="11" t="s">
        <v>35</v>
      </c>
      <c r="C40" s="12" t="s">
        <v>41</v>
      </c>
      <c r="D40" s="9" t="s">
        <v>73</v>
      </c>
      <c r="E40" s="16">
        <v>0</v>
      </c>
    </row>
    <row r="41" spans="2:6" x14ac:dyDescent="0.25">
      <c r="B41" s="11" t="s">
        <v>36</v>
      </c>
      <c r="C41" s="12" t="s">
        <v>44</v>
      </c>
      <c r="D41" s="9" t="s">
        <v>73</v>
      </c>
      <c r="E41" s="16">
        <f>SUM(E42:E47)</f>
        <v>75</v>
      </c>
    </row>
    <row r="42" spans="2:6" x14ac:dyDescent="0.25">
      <c r="B42" s="9" t="s">
        <v>37</v>
      </c>
      <c r="C42" s="10" t="s">
        <v>46</v>
      </c>
      <c r="D42" s="9" t="s">
        <v>73</v>
      </c>
      <c r="E42" s="15">
        <v>0</v>
      </c>
    </row>
    <row r="43" spans="2:6" x14ac:dyDescent="0.25">
      <c r="B43" s="9" t="s">
        <v>38</v>
      </c>
      <c r="C43" s="10" t="s">
        <v>45</v>
      </c>
      <c r="D43" s="9" t="s">
        <v>73</v>
      </c>
      <c r="E43" s="15">
        <v>70</v>
      </c>
    </row>
    <row r="44" spans="2:6" x14ac:dyDescent="0.25">
      <c r="B44" s="9" t="s">
        <v>39</v>
      </c>
      <c r="C44" s="10" t="s">
        <v>112</v>
      </c>
      <c r="D44" s="9" t="s">
        <v>73</v>
      </c>
      <c r="E44" s="21">
        <v>5</v>
      </c>
    </row>
    <row r="45" spans="2:6" x14ac:dyDescent="0.25">
      <c r="B45" s="9" t="s">
        <v>40</v>
      </c>
      <c r="C45" s="10" t="s">
        <v>113</v>
      </c>
      <c r="D45" s="9" t="s">
        <v>73</v>
      </c>
      <c r="E45" s="18">
        <v>0</v>
      </c>
    </row>
    <row r="46" spans="2:6" ht="22.5" customHeight="1" x14ac:dyDescent="0.25">
      <c r="B46" s="5" t="s">
        <v>110</v>
      </c>
      <c r="C46" s="14" t="s">
        <v>114</v>
      </c>
      <c r="D46" s="5" t="s">
        <v>73</v>
      </c>
      <c r="E46" s="21">
        <v>0</v>
      </c>
    </row>
    <row r="47" spans="2:6" x14ac:dyDescent="0.25">
      <c r="B47" s="9" t="s">
        <v>111</v>
      </c>
      <c r="C47" s="10" t="s">
        <v>47</v>
      </c>
      <c r="D47" s="9" t="s">
        <v>73</v>
      </c>
      <c r="E47" s="15">
        <v>0</v>
      </c>
    </row>
    <row r="48" spans="2:6" x14ac:dyDescent="0.25">
      <c r="B48" s="11" t="s">
        <v>48</v>
      </c>
      <c r="C48" s="12" t="s">
        <v>49</v>
      </c>
      <c r="D48" s="9" t="s">
        <v>73</v>
      </c>
      <c r="E48" s="16">
        <v>448705.77</v>
      </c>
      <c r="F48" s="25"/>
    </row>
    <row r="49" spans="2:6" x14ac:dyDescent="0.25">
      <c r="B49" s="11" t="s">
        <v>50</v>
      </c>
      <c r="C49" s="12" t="s">
        <v>51</v>
      </c>
      <c r="D49" s="9" t="s">
        <v>73</v>
      </c>
      <c r="E49" s="16">
        <f>SUM(E50:E54)</f>
        <v>40</v>
      </c>
    </row>
    <row r="50" spans="2:6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</row>
    <row r="51" spans="2:6" x14ac:dyDescent="0.25">
      <c r="B51" s="9" t="s">
        <v>53</v>
      </c>
      <c r="C51" s="10" t="s">
        <v>116</v>
      </c>
      <c r="D51" s="9" t="s">
        <v>73</v>
      </c>
      <c r="E51" s="18">
        <v>0</v>
      </c>
    </row>
    <row r="52" spans="2:6" x14ac:dyDescent="0.25">
      <c r="B52" s="9" t="s">
        <v>54</v>
      </c>
      <c r="C52" s="10" t="s">
        <v>57</v>
      </c>
      <c r="D52" s="9" t="s">
        <v>73</v>
      </c>
      <c r="E52" s="18">
        <v>40</v>
      </c>
    </row>
    <row r="53" spans="2:6" x14ac:dyDescent="0.25">
      <c r="B53" s="9" t="s">
        <v>55</v>
      </c>
      <c r="C53" s="10" t="s">
        <v>117</v>
      </c>
      <c r="D53" s="9" t="s">
        <v>73</v>
      </c>
      <c r="E53" s="18">
        <v>0</v>
      </c>
    </row>
    <row r="54" spans="2:6" x14ac:dyDescent="0.25">
      <c r="B54" s="9" t="s">
        <v>115</v>
      </c>
      <c r="C54" s="10" t="s">
        <v>58</v>
      </c>
      <c r="D54" s="9" t="s">
        <v>73</v>
      </c>
      <c r="E54" s="18">
        <v>0</v>
      </c>
    </row>
    <row r="55" spans="2:6" x14ac:dyDescent="0.25">
      <c r="B55" s="11" t="s">
        <v>59</v>
      </c>
      <c r="C55" s="12" t="s">
        <v>120</v>
      </c>
      <c r="D55" s="9" t="s">
        <v>73</v>
      </c>
      <c r="E55" s="20">
        <f>E56</f>
        <v>0</v>
      </c>
    </row>
    <row r="56" spans="2:6" x14ac:dyDescent="0.25">
      <c r="B56" s="11" t="s">
        <v>60</v>
      </c>
      <c r="C56" s="12" t="s">
        <v>62</v>
      </c>
      <c r="D56" s="9" t="s">
        <v>73</v>
      </c>
      <c r="E56" s="20">
        <f>SUM(E57:E60)</f>
        <v>0</v>
      </c>
    </row>
    <row r="57" spans="2:6" x14ac:dyDescent="0.25">
      <c r="B57" s="9" t="s">
        <v>79</v>
      </c>
      <c r="C57" s="10" t="s">
        <v>63</v>
      </c>
      <c r="D57" s="9" t="s">
        <v>73</v>
      </c>
      <c r="E57" s="18">
        <v>0</v>
      </c>
    </row>
    <row r="58" spans="2:6" x14ac:dyDescent="0.25">
      <c r="B58" s="9" t="s">
        <v>81</v>
      </c>
      <c r="C58" s="10" t="s">
        <v>64</v>
      </c>
      <c r="D58" s="9" t="s">
        <v>73</v>
      </c>
      <c r="E58" s="18">
        <v>0</v>
      </c>
    </row>
    <row r="59" spans="2:6" x14ac:dyDescent="0.25">
      <c r="B59" s="9" t="s">
        <v>118</v>
      </c>
      <c r="C59" s="10" t="s">
        <v>65</v>
      </c>
      <c r="D59" s="9" t="s">
        <v>73</v>
      </c>
      <c r="E59" s="23">
        <v>0</v>
      </c>
    </row>
    <row r="60" spans="2:6" ht="45" x14ac:dyDescent="0.25">
      <c r="B60" s="5" t="s">
        <v>119</v>
      </c>
      <c r="C60" s="2" t="s">
        <v>121</v>
      </c>
      <c r="D60" s="5" t="s">
        <v>73</v>
      </c>
      <c r="E60" s="23">
        <v>0</v>
      </c>
    </row>
    <row r="61" spans="2:6" x14ac:dyDescent="0.25">
      <c r="B61" s="11" t="s">
        <v>61</v>
      </c>
      <c r="C61" s="12" t="s">
        <v>67</v>
      </c>
      <c r="D61" s="9" t="s">
        <v>73</v>
      </c>
      <c r="E61" s="22">
        <v>10</v>
      </c>
    </row>
    <row r="62" spans="2:6" x14ac:dyDescent="0.25">
      <c r="B62" s="11" t="s">
        <v>66</v>
      </c>
      <c r="C62" s="12" t="s">
        <v>68</v>
      </c>
      <c r="D62" s="9" t="s">
        <v>73</v>
      </c>
      <c r="E62" s="35">
        <v>102735.28</v>
      </c>
    </row>
    <row r="63" spans="2:6" x14ac:dyDescent="0.25">
      <c r="B63" s="36" t="s">
        <v>69</v>
      </c>
      <c r="C63" s="37"/>
      <c r="D63" s="37"/>
      <c r="E63" s="38"/>
      <c r="F63" s="26"/>
    </row>
    <row r="64" spans="2:6" ht="30" x14ac:dyDescent="0.25">
      <c r="B64" s="9" t="s">
        <v>12</v>
      </c>
      <c r="C64" s="10" t="s">
        <v>70</v>
      </c>
      <c r="D64" s="9" t="s">
        <v>80</v>
      </c>
      <c r="E64" s="27">
        <v>58</v>
      </c>
    </row>
    <row r="65" spans="2:5" x14ac:dyDescent="0.25">
      <c r="B65" s="9" t="s">
        <v>48</v>
      </c>
      <c r="C65" s="10" t="s">
        <v>71</v>
      </c>
      <c r="D65" s="9" t="s">
        <v>74</v>
      </c>
      <c r="E65" s="15">
        <v>119.52</v>
      </c>
    </row>
    <row r="66" spans="2:5" x14ac:dyDescent="0.25">
      <c r="B66" s="9" t="s">
        <v>50</v>
      </c>
      <c r="C66" s="10" t="s">
        <v>122</v>
      </c>
      <c r="D66" s="9" t="s">
        <v>76</v>
      </c>
      <c r="E66" s="28">
        <v>18</v>
      </c>
    </row>
    <row r="67" spans="2:5" x14ac:dyDescent="0.25">
      <c r="B67" s="9" t="s">
        <v>59</v>
      </c>
      <c r="C67" s="10" t="s">
        <v>72</v>
      </c>
      <c r="D67" s="9" t="s">
        <v>75</v>
      </c>
      <c r="E67" s="30"/>
    </row>
    <row r="68" spans="2:5" x14ac:dyDescent="0.25">
      <c r="B68" s="8"/>
      <c r="C68" s="7"/>
      <c r="D68" s="8"/>
      <c r="E68" s="29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mergeCells count="2">
    <mergeCell ref="B63:E63"/>
    <mergeCell ref="B2:E4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workbookViewId="0">
      <selection activeCell="C11" sqref="C11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8.75" customHeight="1" x14ac:dyDescent="0.25">
      <c r="B2" s="39" t="s">
        <v>136</v>
      </c>
      <c r="C2" s="39"/>
    </row>
    <row r="3" spans="2:3" ht="79.5" customHeight="1" x14ac:dyDescent="0.25">
      <c r="B3" s="39"/>
      <c r="C3" s="39"/>
    </row>
    <row r="4" spans="2:3" x14ac:dyDescent="0.25">
      <c r="B4" s="6"/>
      <c r="C4" s="6"/>
    </row>
    <row r="5" spans="2:3" x14ac:dyDescent="0.25">
      <c r="B5" s="13" t="s">
        <v>123</v>
      </c>
      <c r="C5" s="33" t="s">
        <v>124</v>
      </c>
    </row>
    <row r="6" spans="2:3" x14ac:dyDescent="0.25">
      <c r="B6" s="13" t="s">
        <v>125</v>
      </c>
      <c r="C6" s="13"/>
    </row>
    <row r="7" spans="2:3" x14ac:dyDescent="0.25">
      <c r="B7" s="13" t="s">
        <v>126</v>
      </c>
      <c r="C7" s="13">
        <v>0</v>
      </c>
    </row>
    <row r="8" spans="2:3" x14ac:dyDescent="0.25">
      <c r="B8" s="13" t="s">
        <v>127</v>
      </c>
      <c r="C8" s="24">
        <v>0</v>
      </c>
    </row>
    <row r="9" spans="2:3" x14ac:dyDescent="0.25">
      <c r="B9" s="13" t="s">
        <v>128</v>
      </c>
      <c r="C9" s="24">
        <v>20648</v>
      </c>
    </row>
    <row r="10" spans="2:3" x14ac:dyDescent="0.25">
      <c r="B10" s="13" t="s">
        <v>129</v>
      </c>
      <c r="C10" s="24">
        <v>11473</v>
      </c>
    </row>
    <row r="11" spans="2:3" x14ac:dyDescent="0.25">
      <c r="B11" s="13" t="s">
        <v>130</v>
      </c>
      <c r="C11" s="24">
        <v>7398</v>
      </c>
    </row>
    <row r="12" spans="2:3" x14ac:dyDescent="0.25">
      <c r="B12" s="13" t="s">
        <v>131</v>
      </c>
      <c r="C12" s="24">
        <v>886</v>
      </c>
    </row>
    <row r="13" spans="2:3" x14ac:dyDescent="0.25">
      <c r="B13" s="13" t="s">
        <v>132</v>
      </c>
      <c r="C13" s="24">
        <v>75</v>
      </c>
    </row>
    <row r="14" spans="2:3" x14ac:dyDescent="0.25">
      <c r="B14" s="13" t="s">
        <v>133</v>
      </c>
      <c r="C14" s="24">
        <v>3463</v>
      </c>
    </row>
    <row r="15" spans="2:3" x14ac:dyDescent="0.25">
      <c r="B15" s="13" t="s">
        <v>134</v>
      </c>
      <c r="C15" s="24">
        <v>0</v>
      </c>
    </row>
    <row r="16" spans="2:3" x14ac:dyDescent="0.25">
      <c r="B16" s="31" t="s">
        <v>82</v>
      </c>
      <c r="C16" s="32">
        <f>C7+C8+C9+C10+C11+C12+C13+C14+C15</f>
        <v>43943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2021-05-19T12:21:55Z</dcterms:modified>
</cp:coreProperties>
</file>